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29055" yWindow="195" windowWidth="19425" windowHeight="11025" firstSheet="1" activeTab="2"/>
  </bookViews>
  <sheets>
    <sheet name="PL EN" sheetId="2" r:id="rId1"/>
    <sheet name="Ogólne zasady" sheetId="9" r:id="rId2"/>
    <sheet name="All" sheetId="6" r:id="rId3"/>
    <sheet name="Perfo" sheetId="1" r:id="rId4"/>
  </sheets>
  <definedNames>
    <definedName name="_xlnm._FilterDatabase" localSheetId="2" hidden="1">All!$C$6:$J$190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2" l="1"/>
  <c r="D9" i="2"/>
  <c r="K1" i="6" l="1"/>
  <c r="C30" i="1"/>
  <c r="C29" i="1"/>
  <c r="B29" i="1"/>
  <c r="B27" i="1"/>
  <c r="B26" i="1"/>
  <c r="B23" i="1"/>
  <c r="B11" i="1"/>
  <c r="B10" i="1"/>
  <c r="C10" i="1"/>
  <c r="C23" i="1"/>
  <c r="C20" i="1"/>
  <c r="B21" i="1"/>
  <c r="C21" i="1"/>
  <c r="C15" i="1"/>
  <c r="C14" i="1"/>
  <c r="B15" i="1"/>
  <c r="B17" i="1"/>
  <c r="B16" i="1"/>
  <c r="C11" i="1"/>
  <c r="E1" i="9"/>
  <c r="D30" i="1"/>
  <c r="D15" i="1"/>
  <c r="C6" i="1"/>
  <c r="D28" i="1"/>
  <c r="D26" i="1"/>
  <c r="A26" i="1"/>
  <c r="D25" i="1"/>
  <c r="B25" i="1"/>
  <c r="D19" i="1"/>
  <c r="D20" i="1"/>
  <c r="D11" i="1"/>
  <c r="D10" i="1"/>
  <c r="D9" i="1"/>
  <c r="E30" i="1"/>
  <c r="E10" i="1"/>
  <c r="E8" i="1"/>
  <c r="E9" i="1"/>
  <c r="D8" i="1"/>
  <c r="D1" i="1"/>
</calcChain>
</file>

<file path=xl/sharedStrings.xml><?xml version="1.0" encoding="utf-8"?>
<sst xmlns="http://schemas.openxmlformats.org/spreadsheetml/2006/main" count="3445" uniqueCount="1988">
  <si>
    <t>PROSZĘ WYBRAĆ JĘZYK</t>
  </si>
  <si>
    <t>PLEASE CHOOSE LANGUAGE</t>
  </si>
  <si>
    <t>Polski</t>
  </si>
  <si>
    <t>English</t>
  </si>
  <si>
    <t>Specyfikacja techniczna WPM</t>
  </si>
  <si>
    <t>Desktop</t>
  </si>
  <si>
    <t>1. Ogólne zasady dotyczące kreacji reklamowych - Desktop</t>
  </si>
  <si>
    <t>1.1. Wydajność i błędy</t>
  </si>
  <si>
    <t>1.2. Komunikacja zewnętrzna</t>
  </si>
  <si>
    <t>1.3. Fałszywe kreacje</t>
  </si>
  <si>
    <t>1.4. Kreacje RichMedia</t>
  </si>
  <si>
    <t>1.5. Dźwięk w kreacjach reklamowych.</t>
  </si>
  <si>
    <t>1.6. Zliczenia i kody emisyjne</t>
  </si>
  <si>
    <r>
      <t xml:space="preserve">Tak więc zamiast </t>
    </r>
    <r>
      <rPr>
        <i/>
        <sz val="11"/>
        <color theme="1"/>
        <rFont val="Calibri"/>
        <family val="2"/>
        <charset val="238"/>
        <scheme val="minor"/>
      </rPr>
      <t>&lt;script src=”http://mypage.pl/mycode.js”&gt;&lt;/script&gt;</t>
    </r>
  </si>
  <si>
    <r>
      <t xml:space="preserve">czy </t>
    </r>
    <r>
      <rPr>
        <i/>
        <sz val="11"/>
        <color theme="1"/>
        <rFont val="Calibri"/>
        <family val="2"/>
        <charset val="238"/>
        <scheme val="minor"/>
      </rPr>
      <t>&lt;img src=”http://mypage.pl/mypixel.gif” /&gt;</t>
    </r>
  </si>
  <si>
    <r>
      <t xml:space="preserve">Należy stosować składnię </t>
    </r>
    <r>
      <rPr>
        <i/>
        <sz val="11"/>
        <color theme="1"/>
        <rFont val="Calibri"/>
        <family val="2"/>
        <charset val="238"/>
        <scheme val="minor"/>
      </rPr>
      <t>src=”//mypage.pl/mycode.js” i src=”/mypage.pl/mypixel.gif”</t>
    </r>
  </si>
  <si>
    <t>Ponadto, każdy element 3rd party używany na serwisach Wirtualnej Polski Media musi wspierać komunikację po SSL.</t>
  </si>
  <si>
    <t>1.7. Kreacje HTML5</t>
  </si>
  <si>
    <t>1.7.1. Kody 3rd Party</t>
  </si>
  <si>
    <t>1.7.2. Podstawowa struktura</t>
  </si>
  <si>
    <t>1.7.3. Obsługa kliknięć</t>
  </si>
  <si>
    <t>Wszystkie klikalne elementy powinny korzystać z globalnej zmiennej „window.clickTag” albo funkcji „window.clickFn()”</t>
  </si>
  <si>
    <t>W przypadku multiklików będzie to „clickTag” lub „window.clickFn()” z inkrementowanym indeksem. Dla zmiennej clickTag: window.</t>
  </si>
  <si>
    <t>clickTag1, window.clickTag2 itd.</t>
  </si>
  <si>
    <t>Dla funkcji clickFn(): window.clickFn1(), window.clickFn2() itd.</t>
  </si>
  <si>
    <t>Przykład window.clickTag:</t>
  </si>
  <si>
    <t>html: &lt;div onclick="window.open(window.clickTag, '_blank')"&gt;&lt;/div&gt;</t>
  </si>
  <si>
    <t>Przykład window.clickFn():</t>
  </si>
  <si>
    <t>html: &lt;div onclick="clickFn();"&gt;&lt;/div&gt;</t>
  </si>
  <si>
    <t>Przykład:</t>
  </si>
  <si>
    <t>html: &lt;div data-link="click"&gt;&lt;/div&gt;</t>
  </si>
  <si>
    <t>1.7.4. Zamykanie kreacji</t>
  </si>
  <si>
    <t>W celu zamknięcia kreacji pełnoekranowej należy wywołać globalną funkcje window.closeFn();</t>
  </si>
  <si>
    <t>1.7.5. Rozwijanie i zwijanie</t>
  </si>
  <si>
    <t>W celu rozwinięcia kreacji expandowanej należy wywołać globalną funkcję labelAction():</t>
  </si>
  <si>
    <t>window.labelAction("expand");</t>
  </si>
  <si>
    <t>Zwinięcie realizowane jest tą samą funkcją, z parametrem „collapse”:</t>
  </si>
  <si>
    <t>window.labelAction("collapse");</t>
  </si>
  <si>
    <t>1.7.6. Dozwolone elementy</t>
  </si>
  <si>
    <t>Reklama HTML5 może zawierać:</t>
  </si>
  <si>
    <t>• javascript</t>
  </si>
  <si>
    <t>• arkusze stylów (CSS)</t>
  </si>
  <si>
    <t>• HTML</t>
  </si>
  <si>
    <t>• Grafiki (jpeg, gif, png)</t>
  </si>
  <si>
    <t>• Wideo (mp4, webm)</t>
  </si>
  <si>
    <t>1.7.7. Wsparcie SSL</t>
  </si>
  <si>
    <t>1.7.8. Zaślepki</t>
  </si>
  <si>
    <t>1.8. Wsparcie SSL</t>
  </si>
  <si>
    <t>1.9. Testy kreacji</t>
  </si>
  <si>
    <t>1.10. Pozostałe informacje</t>
  </si>
  <si>
    <t>Mobile</t>
  </si>
  <si>
    <t>2. Ogólne zasady dotyczące kreacji reklamowych - Mobile</t>
  </si>
  <si>
    <t>2.1. Reklama mobilna</t>
  </si>
  <si>
    <t>Dla urządzeń typu smartfon reklamy wyświetlane są na mobilnych wersjach serwisów Wirtualnej Polski Media.</t>
  </si>
  <si>
    <t>Dozwolone jest stosowanie materiałów reklamowych w następujących formatach:</t>
  </si>
  <si>
    <t>• grafika jpeg/gif/png</t>
  </si>
  <si>
    <t>• kod HTML5</t>
  </si>
  <si>
    <t>• asynchroniczny kod emisyjny</t>
  </si>
  <si>
    <t>• asynchroniczny kod zliczający</t>
  </si>
  <si>
    <t>2.2. Reklama w aplikacjach</t>
  </si>
  <si>
    <t>2.3. Reklama cross-device</t>
  </si>
  <si>
    <t>SG WP.pl</t>
  </si>
  <si>
    <t>Nazwa formatu Rozmiar kreacji</t>
  </si>
  <si>
    <t>Double Billboard 750x200</t>
  </si>
  <si>
    <t>Wideboard 970x200</t>
  </si>
  <si>
    <t>Mega Double Billboard 970x300</t>
  </si>
  <si>
    <t>Content box XL (nad modułem TV) 970x600</t>
  </si>
  <si>
    <t>Content Box nad modułem Biznes 750x200</t>
  </si>
  <si>
    <t>Content Box nad modułem Gwiazdy 750x200</t>
  </si>
  <si>
    <t>Content Box nad modułem Moto&amp;Tech 750x200</t>
  </si>
  <si>
    <t>Content Box nad modułem Styl Życia 750x200</t>
  </si>
  <si>
    <t>SG o2.pl</t>
  </si>
  <si>
    <t>Gigaboard 1200x600 / 970x600</t>
  </si>
  <si>
    <t>Content Box 905x559</t>
  </si>
  <si>
    <t>Content Box XL 1124x562</t>
  </si>
  <si>
    <t>2.4. Komunikacja zewnętrzna</t>
  </si>
  <si>
    <t>2.5. Strony docelowe</t>
  </si>
  <si>
    <t>2.6. Targetowanie</t>
  </si>
  <si>
    <t>Dla kampanii mobilnych dostępne jest następujące targetowanie.</t>
  </si>
  <si>
    <t>Mobile web:</t>
  </si>
  <si>
    <t>• dane deklaratywne (dla zalogowanych użytkowników: płeć, wiek, wykształcenie, branża, zainteresowania)</t>
  </si>
  <si>
    <t>• grupy behawioralne</t>
  </si>
  <si>
    <t>• dane o urządzeniu (Device Atlas)</t>
  </si>
  <si>
    <t>Mobile app:</t>
  </si>
  <si>
    <t>• widok w aplikacji</t>
  </si>
  <si>
    <t>• połączenie: WiFi lub 2G/3G/4G</t>
  </si>
  <si>
    <t>• geotargetowanie: długość i szerokość geograficzna w oparciu o moduł GPS</t>
  </si>
  <si>
    <t>2.7. Fałszywe kreacje</t>
  </si>
  <si>
    <t>2.8. Pozostałe informacje</t>
  </si>
  <si>
    <t>3. Kreacje reklamowe (display)</t>
  </si>
  <si>
    <t>3.6. Site Takeover</t>
  </si>
  <si>
    <t>W przypadku emisji kreacji HTML5 klient powinien przygotować również kreację zaślepkową zgodną z pkt. 1.7.8.</t>
  </si>
  <si>
    <t>Kreacja warstwowa html może zawierać elementy wideo; w takim przypadku należy kierować się poniższymi zaleceniami:</t>
  </si>
  <si>
    <t>• format: MP4/webm</t>
  </si>
  <si>
    <t>• kodek Wideo: H.264</t>
  </si>
  <si>
    <t>• kodek audio: AAC</t>
  </si>
  <si>
    <t>• poziom głośności: od -3 do -6 LU</t>
  </si>
  <si>
    <t>• przeplot: brak (progressive)</t>
  </si>
  <si>
    <t>• liczba klatek: 25</t>
  </si>
  <si>
    <t>• waga: do 1.5 MB</t>
  </si>
  <si>
    <t>3.7. Screening</t>
  </si>
  <si>
    <t>3.7.1. Screening Standardowy</t>
  </si>
  <si>
    <t>Serwis</t>
  </si>
  <si>
    <t>Typ tapety</t>
  </si>
  <si>
    <t>Szerokość ekranu/tapety</t>
  </si>
  <si>
    <t>Szerokość serwisu</t>
  </si>
  <si>
    <t>Serwisy Premium*</t>
  </si>
  <si>
    <t>Wąska</t>
  </si>
  <si>
    <t>1366px</t>
  </si>
  <si>
    <t>1000px</t>
  </si>
  <si>
    <t>Szeroka</t>
  </si>
  <si>
    <t>1920px</t>
  </si>
  <si>
    <t>1252px</t>
  </si>
  <si>
    <t>Pudelek, o2</t>
  </si>
  <si>
    <t>1280px</t>
  </si>
  <si>
    <t>980px</t>
  </si>
  <si>
    <t>Pogoda</t>
  </si>
  <si>
    <t>Standard</t>
  </si>
  <si>
    <t>1260px</t>
  </si>
  <si>
    <t>WP Pilot</t>
  </si>
  <si>
    <t>974px</t>
  </si>
  <si>
    <t>1210px</t>
  </si>
  <si>
    <t>WP Sportowe Fakty</t>
  </si>
  <si>
    <t>1226px</t>
  </si>
  <si>
    <t>986px</t>
  </si>
  <si>
    <t>1216px</t>
  </si>
  <si>
    <t>Pozostałe serwisy**</t>
  </si>
  <si>
    <t>984px</t>
  </si>
  <si>
    <t>WP SG</t>
  </si>
  <si>
    <t>975px</t>
  </si>
  <si>
    <t>kafeteria.pl (bez forum)</t>
  </si>
  <si>
    <t>Forum (f.kafeteria.pl, nerwica.com, kardiolo.pl, echirurgia.pl)</t>
  </si>
  <si>
    <t>1320px</t>
  </si>
  <si>
    <t>Interaktywna forma screeningu wzbogacona o dodatkowe funkcje „zwiń/ rozwiń” aktywujące grafikę przykrywającą serwis. Kreacja składa</t>
  </si>
  <si>
    <t>tv.wp.pl</t>
  </si>
  <si>
    <t>abczdrowie.pl</t>
  </si>
  <si>
    <t>Materiały wymagane do emisji kurtyny:</t>
  </si>
  <si>
    <t>1220px</t>
  </si>
  <si>
    <t>parenting.pl</t>
  </si>
  <si>
    <t>Format dostępny na serwisie: SG WP.</t>
  </si>
  <si>
    <t>autocentrum.pl</t>
  </si>
  <si>
    <t>1200px</t>
  </si>
  <si>
    <t>970px</t>
  </si>
  <si>
    <t>1168px</t>
  </si>
  <si>
    <t>3.7.3. Multiscreening</t>
  </si>
  <si>
    <t>SG + SG sekcji 980px / artykuł 1222px</t>
  </si>
  <si>
    <t>Multiscreening to odmiana kreacji screeningowej składająca się z jednej kreacji billboardowej I kilku tapet.</t>
  </si>
  <si>
    <t>Klient powinien dostarczyć plik html (patrz pkt 1.7), zgodny ze specyfikacja odpowiedniej formy reklamowej (Billboard, Double Billboard,</t>
  </si>
  <si>
    <t>1180px / artykuł 1000px</t>
  </si>
  <si>
    <t>Wideboard) oraz pliki gif lub .jpg, które będą wyświetlane w tle serwisu.</t>
  </si>
  <si>
    <t>Kreacja billboardowa powinna spełniać wymagania opisane w pkt 1.7. Ponadto, kreacja powinna zawierać wywołania akcji window.</t>
  </si>
  <si>
    <t>changeBackground () gdzie N to numer tapety mającej się pokazać (0, 1, 2…)”. .</t>
  </si>
  <si>
    <t>Ponadto, w kreacji musi być zdefiniowana funkcja:</t>
  </si>
  <si>
    <t>window.changeBackground = function(value) {</t>
  </si>
  <si>
    <t>**z wyjątkiem serwisu wideo.wp.pl. Aktualnie nie ma możliwości emisji screeningu na tym serwisie.</t>
  </si>
  <si>
    <t>parent.postMessage({name: "changeBackground", value: value}, "*");</t>
  </si>
  <si>
    <t>};</t>
  </si>
  <si>
    <t>Zmiana tapety przy użyciu powyższej funkcji może być dokonana z opóźnieniem / interwałem, lub po do wolnej akcji użytkownika</t>
  </si>
  <si>
    <t>(najechanie, zjechanie, kliknięcie).</t>
  </si>
  <si>
    <t>Każda kreacja watermarkowa powinna mieć minimalną szerokość 1366px. Zaleca się, by nazwy kreacji gif/jpg wskazywały na numer</t>
  </si>
  <si>
    <t>tapety. Przykładowe nazwy to wm1.jpg, wm2.jpg, wm3.jpg.</t>
  </si>
  <si>
    <t>Sumaryczna waga dowolnej pary billboard+watermark nie powinna przekraczać 150 kB (300kB dla HTML5).</t>
  </si>
  <si>
    <t>W przypadku emisji kreacji billboardowej w HTML5 klient powinien przygotować również kreację zaślepkową zgodną z pkt. 1.7.8.</t>
  </si>
  <si>
    <t>Screening interaktywny expand z wideo to odmiana kreacji screeningowej składająca się z przezroczystego Billboarda / Double Billboarda</t>
  </si>
  <si>
    <t>/ Wideboarda i kreacji wideo emitowanej w miejscu tapety. Po kliknięciu w przycisk zachęcający do rozwinięcia kreacji, użytkownikowi</t>
  </si>
  <si>
    <t>wyświetlany jest pełnoekranowy spot wideo będący składową kreacji.</t>
  </si>
  <si>
    <t>Miejsce emisji: Strona Główna WP.</t>
  </si>
  <si>
    <t>Rozmiar: 750x(100,200); 970x250 px. z przezroczystym tłem, format *.png</t>
  </si>
  <si>
    <t>Wideo</t>
  </si>
  <si>
    <t>Default image:</t>
  </si>
  <si>
    <t>Rozmiary tapety ( pliku wideo ) :</t>
  </si>
  <si>
    <t>Wąska:</t>
  </si>
  <si>
    <t>• Szerokość ekranu tapety : 1280 px.</t>
  </si>
  <si>
    <t>• Szerokość serwisu: 975 px.</t>
  </si>
  <si>
    <t>Szeroka:</t>
  </si>
  <si>
    <t>• Szerokość ekranu tapety: 1920px.</t>
  </si>
  <si>
    <t>• Szerokość serwisu : 1280 px.</t>
  </si>
  <si>
    <t>3.8. Panel Premium</t>
  </si>
  <si>
    <t>3.8.1. Panel Premium</t>
  </si>
  <si>
    <t>Klient powinien dostarczyć cztery pliki jpeg/gif/png:</t>
  </si>
  <si>
    <t>Wymagania ogólne dla kreacji:</t>
  </si>
  <si>
    <t>• Kreacja musi być zgodna z szablonem, który określa obszary na poszczególne elementy kreacji</t>
  </si>
  <si>
    <t>• Kreacja powinna posiadać marginesy na których nie ma obiektów</t>
  </si>
  <si>
    <t>• Logo na kreacji nie może być bezpośrednio nad logotypem WP</t>
  </si>
  <si>
    <t>• Button CTA na kreacji może być tylko jeden</t>
  </si>
  <si>
    <t>3.8.2. Panel Premium XL</t>
  </si>
  <si>
    <t>Klient powinien dostarczyć cztery pliki:</t>
  </si>
  <si>
    <t>3) Przycisk zwinięcia kreacji, o wymiarach 140x40px. Format to png/jpeg/gif.</t>
  </si>
  <si>
    <t>Format dostępny na Stronie głównej WP.</t>
  </si>
  <si>
    <t>3.8.3. Panel Premium Scroll</t>
  </si>
  <si>
    <t>60 px</t>
  </si>
  <si>
    <t>360 px</t>
  </si>
  <si>
    <t>Waga: do 200kB</t>
  </si>
  <si>
    <t>Klient powinien dostarczyć plik jpeg:</t>
  </si>
  <si>
    <t>• Kreacja musi być zgodna z szablonem, który określa obszary na poszczególne elementy kreacji.</t>
  </si>
  <si>
    <t>W przypadku białego tła na kreacji klient powinien dodać linie poziome oddzielające poszczególne grafiki (również na dole kreacji).</t>
  </si>
  <si>
    <t>3.8.4. Panel Premium Scroll XL</t>
  </si>
  <si>
    <t>3.9. Welcome Screen</t>
  </si>
  <si>
    <t>Dla kreacji HTML5 klient powinien przygotować również kreację zaślepkową zgodną z pkt. 1.7.8.</t>
  </si>
  <si>
    <t>Format: jpg, png, gif - formaty rekomendowane; html5</t>
  </si>
  <si>
    <t>Waga: do 60kb (do 150kB dla html5)</t>
  </si>
  <si>
    <t>Emisja Welcome Screena możliwa jest na serwisach: SG WP, o2, Program TV oraz serwisach Nowej Platformy Kontentowej (WP Kobieta, WP</t>
  </si>
  <si>
    <t>Facet, WP Gwiazdy, WP Opinie, WP Teleshow, WP Film, WP Tech, WP Turystyka, WP Kuchnia, WP Moto, WP Gry, WP Dom, WP Wiadomości,</t>
  </si>
  <si>
    <t>WP Finanse, WP Książki, Wawalove)</t>
  </si>
  <si>
    <t>Waga: do 150kb (do 300kB dla html5)</t>
  </si>
  <si>
    <t>3.10. Commercial Break</t>
  </si>
  <si>
    <t>Wymagane materiały:</t>
  </si>
  <si>
    <t>Kontentowej (WP Kobieta, WP Facet, WP Gwiazdy, WP Opinie, WP Teleshow, WP Film, WP Tech, WP Turystyka, WP Kuchnia, WP Moto, WP</t>
  </si>
  <si>
    <t>Gry, WP Dom, WP Wiadomości, WP Finanse, WP Książki, Wawalove)</t>
  </si>
  <si>
    <t>3.11. Parallax Reveal Desktop</t>
  </si>
  <si>
    <t>Plik graficzny 1:</t>
  </si>
  <si>
    <t>• znajduje się na pierwszej warstwie</t>
  </si>
  <si>
    <t>• rozmiar 1170x300 px</t>
  </si>
  <si>
    <t>• format pliku: *.png z przezroczystym tłem, na którym osadzone są nieruchome elementy</t>
  </si>
  <si>
    <t>Plik graficzny 2:</t>
  </si>
  <si>
    <t>• znajduje się na drugiej warstwie</t>
  </si>
  <si>
    <t>• rozmiar 1170x1080 px</t>
  </si>
  <si>
    <t>• format pliku: *.jpg</t>
  </si>
  <si>
    <t>Miejsce emisji:</t>
  </si>
  <si>
    <t>SG: WP, O2, Money.pl, Sportowe Fakty, WP Pilot, Serwisy Premium.</t>
  </si>
  <si>
    <t>Uwaga: Waga wszystkich elementów kreacji łącznie może wynosić maksymalnie 10 MB.</t>
  </si>
  <si>
    <t>Materiały należy dostarczyć 5 dni roboczych przed startem kampanii.</t>
  </si>
  <si>
    <t>4. Kreacje reklamowe (wideo i audio)</t>
  </si>
  <si>
    <t>4.1. Inbanner Video Ad</t>
  </si>
  <si>
    <t>4.2. Instream Audio Ad</t>
  </si>
  <si>
    <t>Instream Audio Ad to spot reklamowy, emitowany w serwisie radiowym Wirtualnej Polski Media Open FM.</t>
  </si>
  <si>
    <t>• format: MPEG Audio Layer 3</t>
  </si>
  <si>
    <t>• maksymalna waga: 1.5 MB</t>
  </si>
  <si>
    <t>• pasmo (bitrate): od 128 (minimum) do 320 (maximum) kilobitów / sekundę</t>
  </si>
  <si>
    <t>• częstotliwość próbkowania (samplerate): 44,1 kHz</t>
  </si>
  <si>
    <t>• poziom głośności (integrated loudness): -23LUFS</t>
  </si>
  <si>
    <t>Instream Video Ad to reklama wideo, emitowana przed materiałem wideo na serwisach Wirtualnej Polski Media</t>
  </si>
  <si>
    <t>Klient powinien dostarczyć plik zawierający materiał wideo spełniający poniższe wytyczne: (tabelka obok) ---&gt;</t>
  </si>
  <si>
    <t>Parametr</t>
  </si>
  <si>
    <t xml:space="preserve"> Wartość rekomendowana</t>
  </si>
  <si>
    <t>Wartości akceptowane</t>
  </si>
  <si>
    <t>Kodek wideo</t>
  </si>
  <si>
    <t>H.264</t>
  </si>
  <si>
    <t>MPEG-4</t>
  </si>
  <si>
    <t>Kodek audio</t>
  </si>
  <si>
    <t>AAC</t>
  </si>
  <si>
    <t>mp4a, mp3</t>
  </si>
  <si>
    <t>Bitrate wideo</t>
  </si>
  <si>
    <t>400 kbps</t>
  </si>
  <si>
    <t>powyżej 200 kbp/s</t>
  </si>
  <si>
    <t>Kody zewnętrzne:</t>
  </si>
  <si>
    <t>Bitrate audio</t>
  </si>
  <si>
    <t>192 kbps</t>
  </si>
  <si>
    <t>224, 256, 320, 384 kbp/s</t>
  </si>
  <si>
    <t>Kanały audio</t>
  </si>
  <si>
    <t>3,6,8</t>
  </si>
  <si>
    <t>Poziom głośności</t>
  </si>
  <si>
    <t>od -3 do -6 LUFS</t>
  </si>
  <si>
    <t>-23 LUFS</t>
  </si>
  <si>
    <t>Rozmiar / aspect ratio</t>
  </si>
  <si>
    <t>1920x1080 px / 16:9</t>
  </si>
  <si>
    <t>1024x576 px / 16:9, 1280x720 px / 16:9</t>
  </si>
  <si>
    <t>Rozmiar mobile</t>
  </si>
  <si>
    <t>512x288 px</t>
  </si>
  <si>
    <t>Przeplot</t>
  </si>
  <si>
    <t>BRAK (progressive)</t>
  </si>
  <si>
    <t>Liczba klatek</t>
  </si>
  <si>
    <t>Invideo banner to element reklamowy, przykrywający górną lub dolną część odtwarzacza na serwisie wp.tv.</t>
  </si>
  <si>
    <t>Branding playera to format składający się z belki dolnej i górnej emitowany z materiałem redakcyjnym wideo w centralnej części ekranu.</t>
  </si>
  <si>
    <t>Kreacje mogą być przygotowane w formacie .jpg, .gif lub .png</t>
  </si>
  <si>
    <t>Waga kreacji: do 150kb dla obu plików łącznie</t>
  </si>
  <si>
    <t>Format reklamowy display emitowany w przestrzeni playera wideo, którego pojawienie się jest inicjowane przez użytkownika poprzez wciśnięcie PAUSE. 
Emitowany w playerze wideo tylko na materiałach redakcyjnych.
Miejsce emisji: Desktop / Mobile
Rozmiar: mobile: 600x200px, desktop: 300x250px
Model emisji direct: vCPM/CPM
Formaty: *.jpg, *.png, html-5, kody emisyjne JS</t>
  </si>
  <si>
    <t>5. Kreacje dedykowane na poszczególne serwisy</t>
  </si>
  <si>
    <t>5.1.1. Zalecenia ogólne</t>
  </si>
  <si>
    <t>5.1.2. WP Box</t>
  </si>
  <si>
    <t>5.1.3. Slider WP Box</t>
  </si>
  <si>
    <t>W przypadku kreacji wideo, należy podesłać klip spełniający poniższe wymagania:</t>
  </si>
  <si>
    <t>• wymiary: 300x250</t>
  </si>
  <si>
    <t>• kodek wideo: H.264</t>
  </si>
  <si>
    <t>• kodek Audio: AAC</t>
  </si>
  <si>
    <t>5.1.4. MidBox</t>
  </si>
  <si>
    <t>5.1.5. Native Ad (dotyczy modułów Gwiazdy, Moto&amp;Tech i Styl Życia)</t>
  </si>
  <si>
    <t>5.1.7. Paralaksa</t>
  </si>
  <si>
    <t>Wymiary kreacji: 1260x1000 / 940x1000px</t>
  </si>
  <si>
    <t>Waga: 150kB</t>
  </si>
  <si>
    <t>Format: jpeg/png</t>
  </si>
  <si>
    <t>Kreacja watermarkowa powinna mieć minimalną szerokość 1366px (preferowana 1920px), zaś maksymalna wysokość to:</t>
  </si>
  <si>
    <t>• moduł Biznes: 863px + wysokość formy billboardowej</t>
  </si>
  <si>
    <t>• moduł Gwiazdy: 1063px + wysokość formy billboardowej</t>
  </si>
  <si>
    <t>• moduł Moto&amp;Tech: 863px + wysokość formy billboardowej</t>
  </si>
  <si>
    <t>• moduł Styl Życia: 1063px + wysokość formy billboardowej</t>
  </si>
  <si>
    <t>Sumaryczna waga pary Content Box + Watermark nie powinna przekraczać 150 kB. (300kB, dla wersji z HTML5 w slocie billboardowym).</t>
  </si>
  <si>
    <t>Cechy formatu:</t>
  </si>
  <si>
    <t>• rozmiar: 475x40 px (20 pix z lewej strony kreacji nie powinno zawierać logotypu - efekt blura jaki dodamy przy emisji mógłby zająć np. pole ochronne logo.)</t>
  </si>
  <si>
    <t>• waga: do 70 kB</t>
  </si>
  <si>
    <t>• format: JPG, PNG, GIF</t>
  </si>
  <si>
    <t>• docelowy URL</t>
  </si>
  <si>
    <t>• rekomendujemy użycie barwnego tła w kreacji (nie białego);</t>
  </si>
  <si>
    <t>• jeśli tło musi być białe, kreacja powinna mieć ramkę o szerokości 1px w kolorze belki redakcyjnej</t>
  </si>
  <si>
    <t>SPORT</t>
  </si>
  <si>
    <t>KREACJA</t>
  </si>
  <si>
    <t>Specyfikacja techniczna wersja HTML:</t>
  </si>
  <si>
    <t>Alternatywnie klient może dostarczyć do 3 obrazków, które emitowane będą jako kreacja HTML.</t>
  </si>
  <si>
    <t>• efekt przejścia pomiędzy kreacjami jest stały, ustalony przez WP</t>
  </si>
  <si>
    <t>5.1.10. Gigaboard</t>
  </si>
  <si>
    <t>*Kreacja jest skalowana. Kreacja o wymiarach 1260x600 będzie emitowana na ekranach o szerszej rozdzielczości tj. &gt;1320px.</t>
  </si>
  <si>
    <t>• Wiadomości</t>
  </si>
  <si>
    <t>• Sportowe Fakty</t>
  </si>
  <si>
    <t>• Biznes</t>
  </si>
  <si>
    <t>5.1.13. Floating Halfpage</t>
  </si>
  <si>
    <t>Floating Halfpage to forma reklamowa emitowana w prawej szpalcie, każdego modułu tematycznego na SG WP.</t>
  </si>
  <si>
    <t>5.2. Dodatkowe kreacje na stronie głównej O2</t>
  </si>
  <si>
    <t>5.2.1. Zalecenia ogólne</t>
  </si>
  <si>
    <t>5.2.2. o2 Box</t>
  </si>
  <si>
    <t>5.2.3. MidBox</t>
  </si>
  <si>
    <t>5.2.4. Native Ad 20 / Native Ad 21</t>
  </si>
  <si>
    <t>*grafika zostanie przeskalowana</t>
  </si>
  <si>
    <t>5.3. Dodatkowe kreacje na WP SportoweFakty</t>
  </si>
  <si>
    <t>Belka górna:</t>
  </si>
  <si>
    <t>• rozmiar: 680x68 px</t>
  </si>
  <si>
    <t>• waga: do 40 kb</t>
  </si>
  <si>
    <t>• format: grafika statyczna (JPG, PNG)</t>
  </si>
  <si>
    <t>Belka dolna:</t>
  </si>
  <si>
    <t>• rozmiar: 680x227 px</t>
  </si>
  <si>
    <t>• waga: do 60 kb</t>
  </si>
  <si>
    <t>Format ten pozwala na wypozycjonowanie programu TV w kolumnie "dziś w TV" na Sportowych Faktach.</t>
  </si>
  <si>
    <t>Przykładowy test BRANDING</t>
  </si>
  <si>
    <t>Format składa się z 2 części:</t>
  </si>
  <si>
    <t>• Natywnej - składającej się z informacji tekstowych: godziny emisji programu, nazwy kanału, nazwy dyscypliny, tytułu programu</t>
  </si>
  <si>
    <t>oraz logotypu o maksymalnych wymiarach 42x42px (plik png z przezroczystością i wadze do 10 kb)</t>
  </si>
  <si>
    <t>• Display - składającej się z obrazka o rozmiarach 332x90 i wadze do 40 kb oraz URL docelowy</t>
  </si>
  <si>
    <t>• Logotyp: max 42x42 px i 10 kb wagi</t>
  </si>
  <si>
    <t>• Nazwę kanału oraz dyscypliny (około max 30 znaków)</t>
  </si>
  <si>
    <t>• Tytuł programu. Maksymalnie dwa wiersze tekstu. Około 70 znaków</t>
  </si>
  <si>
    <t>• Godzinę emisji programu</t>
  </si>
  <si>
    <t>• Obrazek o rozmiarach 332x90 i wadze do 40 kb</t>
  </si>
  <si>
    <t>• URL docelowy</t>
  </si>
  <si>
    <t>Przykładowy test SPONSOR</t>
  </si>
  <si>
    <t>Klient powinien dostarczyć:</t>
  </si>
  <si>
    <t>• Kreację o rozmiarze 190x64 px oraz 20 kb wagi (rogi kreacji są automatycznie zaokrąglane)</t>
  </si>
  <si>
    <t>5.4.1. Content Box XL</t>
  </si>
  <si>
    <t>Money Box to reklama typu rectangle wyświetlana w prawej kolumnie głównej SG money pod sekcją Notowania.</t>
  </si>
  <si>
    <t>5.5.1. Native Ad HotNews 21, 22 lub 23</t>
  </si>
  <si>
    <t>• Format: statyczna grafika jpeg/gif/png</t>
  </si>
  <si>
    <t>• Rozmiar reklamy: grafika 225 x 280,</t>
  </si>
  <si>
    <t>• Waga: do 50kB</t>
  </si>
  <si>
    <t>lub materiały do emisji natywnej:</t>
  </si>
  <si>
    <t>• Format: statyczna grafika jpeg/gif/png plus tekst reklamowy</t>
  </si>
  <si>
    <t>• Rozmiar reklamy: grafika 350 x 216, plus tytuł (do 50 znaków)</t>
  </si>
  <si>
    <t>Grafika nie może mieć obramowania.</t>
  </si>
  <si>
    <t>Format dostępny także w pakiecie Native Ad.</t>
  </si>
  <si>
    <t>Umieszczenie ramówki klienta w piątej kolumnie programowej. Pozycjonowanie kolumny kanału realizowane jest przez redakcję.</t>
  </si>
  <si>
    <t>Branding kanału pozwala na wyświetlenie logotypu klienta obok konkretnych wybranych programów na kanale klienta (na jasnym tle).</t>
  </si>
  <si>
    <t>Logotyp widoczny jest także w nagłówku kanału obok hasła "Oglądaj w ..." (na ciemnym tle).</t>
  </si>
  <si>
    <t>Logotyp partnera do linku:</t>
  </si>
  <si>
    <t>• dwa logotypy z przezroczystym tłem: jeden dostosowany do wyświetlania na jasnym tle, drugi dostosowany do wyświetlania na tle ciemnym</t>
  </si>
  <si>
    <t>• format: PNG</t>
  </si>
  <si>
    <t>• wymiar 70x16 px</t>
  </si>
  <si>
    <t>Emisja formatów cross - device.</t>
  </si>
  <si>
    <t>Wymagane materiały desktop:</t>
  </si>
  <si>
    <t>• halfpage - zgodnie ze specyfikacją halfpage (pkt. 2.1 w specyfikacji technicznej desktop); Format wyświetlany jest na warstwie.</t>
  </si>
  <si>
    <t>Format natywny umieszczony wśród zajawek kierujący bezpośrednio na stronę klienta. Składa się z:</t>
  </si>
  <si>
    <t>• bannera w pasku aktualności</t>
  </si>
  <si>
    <t>• zajawki natywnej w sekcji „Hity dnia"</t>
  </si>
  <si>
    <t>Banner w pasku Aktualności</t>
  </si>
  <si>
    <t>• zdjęcie contentowe - wymiar 324x224 px; zdjęcie powinno przedstawiać content partnera, nie powinno zawierać tekstu ani znaków</t>
  </si>
  <si>
    <t>graficznych takich jak logotypy, symbole, itp.</t>
  </si>
  <si>
    <t>• tytuł - tekst do 50 znaków ze spacjami</t>
  </si>
  <si>
    <t>• logotyp partnera - wymiar: 80x80 px</t>
  </si>
  <si>
    <t>• logotyp partnera do linku - wymiar: 70x16px</t>
  </si>
  <si>
    <t>Wersja z linkiem tekstowym CTA</t>
  </si>
  <si>
    <t>Zajawka natywna w sekcji "Hity dnia"</t>
  </si>
  <si>
    <t>Zajawka projektowana jest przez WP Media na podstawie materiałów klienta. Zajawka ma swoje stałe miejsce w gridzie zajawek.</t>
  </si>
  <si>
    <t>• zdjęcie contentowe - wymiar 600x360 px; zdjęcie powinno przestawiać content partnera, nie powinno zawierać tekstu ani znaków</t>
  </si>
  <si>
    <t>• tytuł - tekst do 80 znaków ze spacjami</t>
  </si>
  <si>
    <t>6. Mailing i Poczta</t>
  </si>
  <si>
    <t>6.1. Mailing</t>
  </si>
  <si>
    <t>6.1.1. Informacje ogólne</t>
  </si>
  <si>
    <t>6.1.2. Podstawowe wymagania</t>
  </si>
  <si>
    <t>• Format: plik tekstowy lub HTML (z elementami graficznymi)</t>
  </si>
  <si>
    <t>• Tryb kodowania: ISO-8859-2</t>
  </si>
  <si>
    <t>• Waga podstawowa – 100 kB tekstu lub HTML (wraz z elementami graficznymi i załącznikami), więcej za dopłatą zgodnie z obowiązującym cennikiem.</t>
  </si>
  <si>
    <t>• W przypadku emisji performance, klient powinien dostarczyć całkowicie klikalną kreację.</t>
  </si>
  <si>
    <t>• Informacje do stopki mailingu:</t>
  </si>
  <si>
    <t>- gdy podmiot jest spółką handlową, stowarzyszeniem, fundacją:</t>
  </si>
  <si>
    <t>- gdy podmiot jest spółką cywilną:</t>
  </si>
  <si>
    <t>- gdy podmiot jest osobą fizyczną prowadzącą działalność gospodarczą:</t>
  </si>
  <si>
    <t>• Załączniki: pliki o dowolnych rozszerzeniach - w tym pdf.</t>
  </si>
  <si>
    <t>• Zliczenia przekierowań mailto:adres działają poprawnie ale nie są zliczane w systemie adserwerowym</t>
  </si>
  <si>
    <t>• Niedozwolone jest zaszywanie jakichkolwiek skryptów w nagłówku/treści mailingu (za wyjątkiem pikseli zliczających – patrz niżej)</t>
  </si>
  <si>
    <t>• Niedozwolone jest używanie kreacji flashowych</t>
  </si>
  <si>
    <t>• Wszelkie dodatkowe zliczenia muszą być pikselami zaciąganymi po protokole https.</t>
  </si>
  <si>
    <t>6.1.3. Mailing Standardowy</t>
  </si>
  <si>
    <t>1. Zdefiniowany doctype (&lt;!DOCTYPE html&gt;)</t>
  </si>
  <si>
    <t>Przykład poprawnego stylu to</t>
  </si>
  <si>
    <t>img { vertical-align: middle; }</t>
  </si>
  <si>
    <t>td img { display: block; }</t>
  </si>
  <si>
    <t>3. Znormalizowane style dla body. Zalecamy ustawienie marginesów w następujący sposób:</t>
  </si>
  <si>
    <t>body { margin: 0; }</t>
  </si>
  <si>
    <t>Po przetestowaniu i zatwierdzeniu listu należy wprowadzić następujące zmiany:</t>
  </si>
  <si>
    <t>- wszystkie pliki graficzne wyświetlać poprzez parametr "cid:", a więc zamiast:</t>
  </si>
  <si>
    <t>&lt;IMG SRC="test.gif"&gt;</t>
  </si>
  <si>
    <t>będzie:</t>
  </si>
  <si>
    <t>&lt;IMG SRC="cid:test.gif"&gt;</t>
  </si>
  <si>
    <t>- we wszystkich linkach adres docelowy należy otoczyć parametrem "KLIK" (ważne – pisane wielkimi literami), czyli zamiast:</t>
  </si>
  <si>
    <t>&lt;A HREF=”http://www.wp.pl”&gt;</t>
  </si>
  <si>
    <t>powinno być:</t>
  </si>
  <si>
    <t>&lt;A HREF=”&lt;KLIK&gt;http://www.wp.pl&lt;/KLIK&gt;”&gt;</t>
  </si>
  <si>
    <t>Wszystkie linki powinny otwierać się w nowym oknie ( konieczny jest zapis target=”_blank” przy każdym przekierowaniu ), każdy link</t>
  </si>
  <si>
    <t>powinien zawierać używany protokół (http:// lub https://). Nie należy używać parametrów „KLIK” w linkach mailto: i formularzach.</t>
  </si>
  <si>
    <t>Wszelkie piksele zliczające powinny mieć ustawione wymiary width=”1” height=”1”</t>
  </si>
  <si>
    <t>W przypadku pikseli zliczających nie należy używać parametru cid: – spowoduje to brak zliczeń w statystykach klienta.</t>
  </si>
  <si>
    <t>Uwaga: W przypadku emisji performance, klient powinien dostarczyć całkowicie klikalną kreację.</t>
  </si>
  <si>
    <t>6.1.4. Mailing Personalizowany</t>
  </si>
  <si>
    <t>Mailing Personalizowany może zawierać w treści imię odbiorcy w dowolnej odmianie.</t>
  </si>
  <si>
    <t>6.1.5. Mailing Podświetlony</t>
  </si>
  <si>
    <t>#FFF779</t>
  </si>
  <si>
    <t>#D8BDFF</t>
  </si>
  <si>
    <t>#D2EC68</t>
  </si>
  <si>
    <t>#F6C2DC</t>
  </si>
  <si>
    <t>#C4CEFF</t>
  </si>
  <si>
    <t>#FFDCC9</t>
  </si>
  <si>
    <t>#BAF3CD</t>
  </si>
  <si>
    <t>Z uwagi na ograniczenia techniczne, wysyłka do obu Poczt może nastąpić wyłącznie do osób korzystających z interfejsu WWW.</t>
  </si>
  <si>
    <t>Uwaga: W przypadku chęci wykorzystania innego koloru niż ten, który jest w ofercie, należy potwierdzić to z Biurem Reklamy WPM.</t>
  </si>
  <si>
    <t>Nie stosujemy czerwonego koloru podświetlenia mailingu.</t>
  </si>
  <si>
    <t>Szczegółowe wytyczne mailingu dynamicznego zawarte są w punkcie 8.5.</t>
  </si>
  <si>
    <t>6.2.1. Podstawowe wymagania</t>
  </si>
  <si>
    <t>Każda kreacja, zliczenie i kod emisyjny przeznaczone do emisji na poczcie muszą funkcjonować poprawnie po SSL.</t>
  </si>
  <si>
    <t>6.2.2. Login Box</t>
  </si>
  <si>
    <t>Login Box to kreacja pojawiająca się podczas logowania do poczty.</t>
  </si>
  <si>
    <t>6.2.3. Full Page Login Box</t>
  </si>
  <si>
    <t>Główne wytyczne:</t>
  </si>
  <si>
    <t>• W przypadku użycia kreacji zaślepkowej powinna ona ważyć do 200kB.</t>
  </si>
  <si>
    <t>6.2.4. Logout Box</t>
  </si>
  <si>
    <t>Logout Box to kreacja pojawiająca się po wylogowaniu z poczty.</t>
  </si>
  <si>
    <t>6.2.6. Native Link</t>
  </si>
  <si>
    <t>Elementy Native Link w listingu wiadomości:</t>
  </si>
  <si>
    <t>• Nazwa klienta - do 25 znaków</t>
  </si>
  <si>
    <t>• Temat - główne hasło kampanii, do 25 znaków</t>
  </si>
  <si>
    <t>• Tekst Call to action - do 10 znaków (strzałka na końcu dodawana jest domyślnie)</t>
  </si>
  <si>
    <t>Widok kreacji po przekierowaniu:</t>
  </si>
  <si>
    <t>Elementy wspólne dla wszystkich kreacji</t>
  </si>
  <si>
    <t>• Temat - do 25 znaków, główne hasło kampanii</t>
  </si>
  <si>
    <t>• Tekst - do 500 znaków (opcjonalnie)</t>
  </si>
  <si>
    <t>• Awatar - grafika, proporcje 1:1, min. rozmiar 300x300 px (opcjonalnie)</t>
  </si>
  <si>
    <t>• Nota prawna (disclaimer) - tekst, tyle znaków ile wymaga prawo</t>
  </si>
  <si>
    <t>Kreacje do wyboru:</t>
  </si>
  <si>
    <t>Obraz</t>
  </si>
  <si>
    <t>• Rekomendowany rozmiar obrazu: 1200 x 628 px, proporcje obrazu: 1.91:1, min. szerokość 600px, format: JPG, PNG, waga: do</t>
  </si>
  <si>
    <t>200kB, obraz nie powinien zawierać obramowania</t>
  </si>
  <si>
    <t>• Nagłówek - do 72 znaków (opcjonalnie)</t>
  </si>
  <si>
    <t>• Call to action - do 10 znaków, domyślnie "Sprawdź" (opcjonalnie)</t>
  </si>
  <si>
    <t>Karuzela</t>
  </si>
  <si>
    <t>• Min. 3 produkty</t>
  </si>
  <si>
    <t>• URL - link do produktu</t>
  </si>
  <si>
    <t>• Nagłówek - do 72 znaków</t>
  </si>
  <si>
    <t>• Call to action - do 10 znaków, domyślnie "Sprawdź"</t>
  </si>
  <si>
    <t>Feed produktowy</t>
  </si>
  <si>
    <t>• Min. 4 produkty, parzysta liczba, optymalnie 6 produktów</t>
  </si>
  <si>
    <t>• Obraz - rekomendowany rozmiar: 380 x 350 px, proporcje obrazu: 1.08:1, format: JPG, PNG, waga: do 80kB, nie powinien zawierać obramowania</t>
  </si>
  <si>
    <t>• Jeżeli jest opis to nagłowek zostanie przycięty do 1 linii.</t>
  </si>
  <si>
    <t>• Opis - opcjonalnie, do 29 znaków</t>
  </si>
  <si>
    <t>• Cena normalna - liczba w zł</t>
  </si>
  <si>
    <t>• Cena promocyjna - opcjonalnie, liczba w zł, będzie przekreślona</t>
  </si>
  <si>
    <t>• Zniżka - opcjonalnie, liczba w procentach, bez miejsc po przecinku i dodatkowych oznaczeń</t>
  </si>
  <si>
    <t>Film</t>
  </si>
  <si>
    <t>• Film wyświetlany jest po akcji użytkownika.</t>
  </si>
  <si>
    <t>• Parametry filmu:</t>
  </si>
  <si>
    <t>Długość - do 60 s.</t>
  </si>
  <si>
    <t>Proporcje: 16:9, 1:1</t>
  </si>
  <si>
    <t>Max. waga - do 40 MB</t>
  </si>
  <si>
    <t>Rekomendowane rozmiary: 1280x720, 1024x576</t>
  </si>
  <si>
    <t>Formaty: .mp4, .mov</t>
  </si>
  <si>
    <t>Min. szerokość 600px</t>
  </si>
  <si>
    <t>Informacje techniczne</t>
  </si>
  <si>
    <t>7. Formaty niestandardowe</t>
  </si>
  <si>
    <t>7.1. Branding</t>
  </si>
  <si>
    <t>• halfpage - animacja html5 lub statyczna grafika (jpg, gif), rozmiar 300x600px, waga do 60kb (patrz pkt 2.1)</t>
  </si>
  <si>
    <t>• stopka - grafika statyczna, pliki w formacie JPG, PNG, GIF (bez animacji), rozmiar 970x150px, waga: do 30kB</t>
  </si>
  <si>
    <t>lub</t>
  </si>
  <si>
    <t>• screening - reklama składająca się z billboarda / doublebillboarda / megabillboarda i watermarka (patrz pkt 2.6)</t>
  </si>
  <si>
    <t>Każdy moduł jest wielkości zajawki redakcyjnej, tj. 300x180 px.</t>
  </si>
  <si>
    <t>Na wąskiej wersji strony głównej środkowy moduł będzie ukrywany.</t>
  </si>
  <si>
    <t>Format pojawia się automatycznie w momencie doscrollowania do miejsca emisji.</t>
  </si>
  <si>
    <t>Użytkownik nie ma możliwości zamknięcia formatu.</t>
  </si>
  <si>
    <t>Materiały:</t>
  </si>
  <si>
    <t>Pliki mogą zawierać:</t>
  </si>
  <si>
    <t>• video (tylko w jednym module, waga do 2 MB, format mp4)</t>
  </si>
  <si>
    <t>• plik graficzny statyczny – JPG lub PNG (waga do 30 kb)</t>
  </si>
  <si>
    <t>• format HTML 5 (waga do 150 kb)</t>
  </si>
  <si>
    <t>Termin dostarczenia: kreacje powinny być dostarczone minimum 3 dni robocze przed emisją.</t>
  </si>
  <si>
    <t>Kostka Cube to animowany format reklamy w postaci obracającej się kostki. Kostka obraca się wokół jednej osi (poziomej)</t>
  </si>
  <si>
    <t>a dostępna przestrzeń reklamowa to cztery ścianki o wymiarze 300x250 (rectangle). Każdy z kafli zawierać może inną kreację statyczną.</t>
  </si>
  <si>
    <t>Istnieje także możliwość zamieszczenia kreacji animowanej lub wideo na jednej ze ścianek.</t>
  </si>
  <si>
    <t>Kostka to format cross-device, który emitowany jest zarówno dla odbiorców desktop jak i mobile.</t>
  </si>
  <si>
    <t>Wymagane materiały</t>
  </si>
  <si>
    <t>Kostka Cube to format cross-device, który występuje w dwóch wariantach:</t>
  </si>
  <si>
    <t>a) zbudowanym z 4 kafli statycznych</t>
  </si>
  <si>
    <t>b) zbudowanym z 3 kafli statycznych i jednego dynamicznego w formie wideo lub HTML5</t>
  </si>
  <si>
    <t>Kreacja z 4 kafli statycznych:</t>
  </si>
  <si>
    <t>Wymiary: 4 kafle o wymiarach 300x250px</t>
  </si>
  <si>
    <t>• Format: JPG, PNG, GIF</t>
  </si>
  <si>
    <t>• Łączna waga 4 plików: do 200 kB</t>
  </si>
  <si>
    <t>Kreacja z 3 kafli statycznych i jednego dynamicznego:</t>
  </si>
  <si>
    <t>Wymiary: 3 kafle o wymiarach 300x250px</t>
  </si>
  <si>
    <t>• Wymiary: 1 kafel animowany 300x250px</t>
  </si>
  <si>
    <t>• Format: HTML</t>
  </si>
  <si>
    <t>• Wymiary: 1 kafel video 300x250px</t>
  </si>
  <si>
    <t>• Format: wideo (MP4 i WebM)</t>
  </si>
  <si>
    <t>Termin dostarczenia: kreacje powinny być dostarczone minimum na 2 dni robocze przed emisją.</t>
  </si>
  <si>
    <t>7.4. Megascreening</t>
  </si>
  <si>
    <t>Rozmiary elementów:</t>
  </si>
  <si>
    <t>• Mega Double Billboard: plik przed ekspandem: 970x300 px, plik po ekspandzie 970x690 px</t>
  </si>
  <si>
    <t>• Tapeta zgodnie ze specyfikacją screeningu z pkt 2.6.1</t>
  </si>
  <si>
    <t>• Przycisk zwiń / rozwiń: 140x40 px, stałe umiejscowienie w prawym dolnym rogu kreacji (z polem ochronnym zajmuje około 160x60 px)</t>
  </si>
  <si>
    <t>Waga: łącznie 150 kb</t>
  </si>
  <si>
    <t>Format: grafika statyczna (JPG, PNG)</t>
  </si>
  <si>
    <t>Dostępne warianty:</t>
  </si>
  <si>
    <t>Megascreening z video</t>
  </si>
  <si>
    <t>Rozwiązanie obejmuje:</t>
  </si>
  <si>
    <t>• przed ekspanem standardową kreację display;</t>
  </si>
  <si>
    <t>• po ekspandzie kreację z playerem wideo.</t>
  </si>
  <si>
    <t>Megascreening z galerią zdjęć</t>
  </si>
  <si>
    <t>• przed ekspanem standardową kreację;</t>
  </si>
  <si>
    <t>• po ekspandzie kreację z galerią zdjęć.</t>
  </si>
  <si>
    <t>Megascreening z kreacją display (bez video, bez galerii)</t>
  </si>
  <si>
    <t>• po ekspandzie kreację display.</t>
  </si>
  <si>
    <t>• Jeśli format ma zawierać galerię zdjęć: należy dostarczyć 6-8 zdjęć o jednej z poniższych rozdzielczości:</t>
  </si>
  <si>
    <t>• dla zdjęć pionowych: 190x272 px</t>
  </si>
  <si>
    <t>• dla zdjęć kwadratowych: 275x275 px</t>
  </si>
  <si>
    <t>• dla zdjęć poziomych: 590x275 px</t>
  </si>
  <si>
    <t>Miejsce emisji Megascreeningu:</t>
  </si>
  <si>
    <t>WP Autokult, WP Facet, WP Film, WP Gwiazdy, WP Kobieta, WP Moto, Money ROS, WP Opinie, Pudelek, WP Sportowefakty, WP Turystyka, WP Wiadomości.</t>
  </si>
  <si>
    <t>• rozmiar: nagłówek 1920x140px, tapeta o szerokości min. 1366px (sprawdź szczegóły w opisie formatu)</t>
  </si>
  <si>
    <t>• waga: łącznie do 150kb</t>
  </si>
  <si>
    <t>Klient powinien dostarczyć jeden plik zgodnie z poniższymi wytycznymi:</t>
  </si>
  <si>
    <t>• rozmiar: 1920x140px</t>
  </si>
  <si>
    <t>• waga: proponowana 70 kb</t>
  </si>
  <si>
    <t>Grafika skaluje się automatycznie do szerokości okna przeglądarki. np.: dla szerokości okna 1366px wysokość reklamy wyniesie 96px</t>
  </si>
  <si>
    <t>7.5.2. Tapeta</t>
  </si>
  <si>
    <t>Tapeta - szeroka wersja serwisu:</t>
  </si>
  <si>
    <t>• rozmiar: szerokość min. 1366px, wycięcie na serwis: 1252px</t>
  </si>
  <si>
    <t>• waga: proponowana 60 kB</t>
  </si>
  <si>
    <t>Tapeta - wąska wersja serwisu:</t>
  </si>
  <si>
    <t>• rozmiar: szerokość min. 1280px, wycięcie na serwis: 1000px</t>
  </si>
  <si>
    <t>Dla serwisu: sportowefakty.wp.pl</t>
  </si>
  <si>
    <t>• rozmiar: szerokość min. 1366px, wycięcie na serwis: 1216px</t>
  </si>
  <si>
    <t>• rozmiar: szerokość min. 1280px, wycięcie na serwis: 986px</t>
  </si>
  <si>
    <t>Dla serwisu: money.pl</t>
  </si>
  <si>
    <t>Na potrzeby nowej wersji serwisu Money:</t>
  </si>
  <si>
    <t>• rozmiar: szerokość min. 1366px (rekomendowana 1920px), wycięcie na serwis: 1180px</t>
  </si>
  <si>
    <t>• rozmiar: szerokość min. 1366 px, wycięcie na serwis: 1000px</t>
  </si>
  <si>
    <t>Na potrzeby starej wersji serwisu Money:</t>
  </si>
  <si>
    <t>• rozmiar: szerokość min. 1366px (rekomendowana 1920px), wycięcie na serwis: 1222px</t>
  </si>
  <si>
    <t>• rozmiar: szerokość min. 1366 px, wycięcie na serwis: 992px</t>
  </si>
  <si>
    <t>• waga: proponowana 60 kb</t>
  </si>
  <si>
    <t>Dla serwisu kafeteria.wp.pl</t>
  </si>
  <si>
    <t>Klient powinien dostarczyć plik zgodnie z poniższymi wytycznymi:</t>
  </si>
  <si>
    <t>• rozmiar: szerokość min. 1366px, wycięcie na serwis: 984px</t>
  </si>
  <si>
    <t>Dla serwisów autokult.pl, gadzetomania.pl, komorkomania.pl, fotoblogia.pl</t>
  </si>
  <si>
    <t>• rozmiar: szerokość min. 1280px, wycięcie na serwis: 985px</t>
  </si>
  <si>
    <t>Dla serwisu Autocentrum.pl</t>
  </si>
  <si>
    <t>• rozmiar: szerokość min. 1366px, wycięcie na serwis: 1168px</t>
  </si>
  <si>
    <t>• rozmiar: szerokość min. 1200px, wycięcie na serwis: 970px</t>
  </si>
  <si>
    <t>Dla serwisów abczdrowie.pl, parenting.pl</t>
  </si>
  <si>
    <t>• rozmiar: szerokość min. 1440px, wycięcie na serwis: 1220px</t>
  </si>
  <si>
    <t>Dla serwisu tv.wp.pl</t>
  </si>
  <si>
    <t>• waga: proponowana 50 kB</t>
  </si>
  <si>
    <t>• rozmiar: szerokość 1920 px, wycięcie na serwis: 1280px</t>
  </si>
  <si>
    <t>• rozmiar: szerokość 1366 px, wycięcie na serwis: 972px</t>
  </si>
  <si>
    <t>Dla pozostałych serwisów</t>
  </si>
  <si>
    <t>7.6. Leadowniki Audience - desktop</t>
  </si>
  <si>
    <t>• wymiary: 620x250 px</t>
  </si>
  <si>
    <t>• format: HTML5</t>
  </si>
  <si>
    <t>Dla leadownika audience w wersji desktop klient powinien dostarczyć:</t>
  </si>
  <si>
    <t>• copy zachęcające użytkownika do podjęcia akcji (np. Zapisz się na jazdę próbną) ok. 50 znaków</t>
  </si>
  <si>
    <t>• etykiety dla pól formularza (np. imię, telefon, email). W kreacji może znaleźć się max. do 3 pól formularza.</t>
  </si>
  <si>
    <t>• treść zgody na przetwarzanie danych</t>
  </si>
  <si>
    <t>• treść CTA umieszczonego na buttonie (np. Zapisz się)</t>
  </si>
  <si>
    <t>• opcjonalnie treść dodatkowych linków tekstowych (max. 2) odsyłające do serwisu klienta (np. treść: pobierz cennik + URL)</t>
  </si>
  <si>
    <t>Termin dostarczenia: minimum 5 dni roboczych od dnia emisji</t>
  </si>
  <si>
    <t>7.7. Leadowniki Native</t>
  </si>
  <si>
    <t>• wymiary: max 620x755 px (wysokość kreacji uzależniona jest od ilości pól formularza)</t>
  </si>
  <si>
    <t>• format: HTML5 (kreacja responsywna, ten sam format wyświetlany jest w wersji desktop i mobile)</t>
  </si>
  <si>
    <t>Dla leadownika native klient powinien dostarczyć:</t>
  </si>
  <si>
    <t>• copy zachęcające użytkownika do podjęcia akcji (np. Pobierz materiały, Umów się na jazdę próbną) ok. 50 znaków</t>
  </si>
  <si>
    <t>• opcjonalnie treść dodatkowych linków tekstowych (max. 3) odsyłające do serwisu klienta (np. treść: pobierz cennik + URL)</t>
  </si>
  <si>
    <t>Wymagania:</t>
  </si>
  <si>
    <t>• Grafiki o wymiarach:</t>
  </si>
  <si>
    <t>165x155 px, o wadze do 100 kB, najlepiej pierwsza strona gazetki w formacie jpg/svg/png</t>
  </si>
  <si>
    <t>• url do gazetki na stronie klienta.</t>
  </si>
  <si>
    <t>8.1. Elementy wspólne dla wszystkich formatów</t>
  </si>
  <si>
    <t>8.1.1. Kody PX</t>
  </si>
  <si>
    <t>• Basket dla użytkowników, którzy dodali produkt do koszyka, jednak nie dokonali zakupu; celem jest remarketing porzuconych koszyków</t>
  </si>
  <si>
    <t>POLA WYMAGANE (są to pola niezbędne do ustawienia emisji)</t>
  </si>
  <si>
    <t>Zmienna</t>
  </si>
  <si>
    <t>Przykładowa wartość</t>
  </si>
  <si>
    <t>Opis</t>
  </si>
  <si>
    <t>ID</t>
  </si>
  <si>
    <t>124738
ADJF-8886776</t>
  </si>
  <si>
    <t>Unikalny identyfikator produktu, identyczny z przekazywanym przez kod optymalizujący WPH</t>
  </si>
  <si>
    <t>Jaki format powinien mieć feed?</t>
  </si>
  <si>
    <t>title</t>
  </si>
  <si>
    <t>Niebieskie czółenka na słupku</t>
  </si>
  <si>
    <t>Nazwa produktu</t>
  </si>
  <si>
    <t>link</t>
  </si>
  <si>
    <t>https://domodi.pl/odziez/odziez-damska/bluzki-damskie?id=123456789&amp;utm_campaign=sale&amp;utm_medium=Domodi&amp;utm_source=display&amp;utm_term</t>
  </si>
  <si>
    <t>Okodowany link docelowy</t>
  </si>
  <si>
    <t>Jak poprawnie okodować feed?</t>
  </si>
  <si>
    <t>category</t>
  </si>
  <si>
    <t>Dzieci &gt; Odzież dziecięca &gt; Sukienki dziecięce &gt; Eleganckie
Elektronika / RTV / Telewizory / Telewizory OLED</t>
  </si>
  <si>
    <t>Kategoria produktu w postaci ścieżki kategorii</t>
  </si>
  <si>
    <t>W przypadku braku okodowania linków, rozliczenie kampanii będzie możliwe wyłącznie na podstawie danych z systemu WP.</t>
  </si>
  <si>
    <t>Jak często aktualizowany jest feed po stronie WPM?</t>
  </si>
  <si>
    <t>Feed jest aktualizowany co godzinę, przy czym aktualizujemy tylko dane, które uległy zmianie.</t>
  </si>
  <si>
    <t>category_link</t>
  </si>
  <si>
    <t>https://domodi.pl/odziez/odziez-damska/jeansy-damskie</t>
  </si>
  <si>
    <t>Link do strony z produktami z kategorii danego produktu.</t>
  </si>
  <si>
    <t>Formatka feedowa w feeda w formacie Google Docs: https://goo.gl/oV5PAk</t>
  </si>
  <si>
    <t>image_link</t>
  </si>
  <si>
    <t>https://lb5.dstatic.pl/images/productthumb/58777841-happy-holly-jeansydamskie-w-miejskim-stylu.jpg</t>
  </si>
  <si>
    <t>Link do zdjęcia produktu, w formacie png/jpg i rozmiarze min. 250x350</t>
  </si>
  <si>
    <t>(prosimy o wykonanie kopii formatki i przygotowanie na jej podstawie nowego arkusza)</t>
  </si>
  <si>
    <t>price</t>
  </si>
  <si>
    <t>Aktualna cena produktu</t>
  </si>
  <si>
    <t>sale_price</t>
  </si>
  <si>
    <t>Cena po rabacie (w przypadku gdy produkt nie ma SALE_PRICE wartość tego pola powinna być taka sama jak pola PRICE)</t>
  </si>
  <si>
    <t>gtin</t>
  </si>
  <si>
    <t>2388060103489</t>
  </si>
  <si>
    <t>Numer jednostki handlowej</t>
  </si>
  <si>
    <t>POLA OPCJONALNE</t>
  </si>
  <si>
    <t>bestseller</t>
  </si>
  <si>
    <t>yes / no / 1 / 0</t>
  </si>
  <si>
    <t>Oznaczenie produktu, jako aktualnego hitu sprzedaży</t>
  </si>
  <si>
    <t>brand</t>
  </si>
  <si>
    <t>Domodi</t>
  </si>
  <si>
    <t>Marka produktu</t>
  </si>
  <si>
    <t>description Jasne</t>
  </si>
  <si>
    <t>Jasne spodnie jeansowe z wysokim stanem</t>
  </si>
  <si>
    <t>Opis produktu</t>
  </si>
  <si>
    <t>installment</t>
  </si>
  <si>
    <t>Raty 0%: 6 rat po 121,50 zł
199zł x 12 rat</t>
  </si>
  <si>
    <t>Informacje o planie ratalnym na produkt</t>
  </si>
  <si>
    <t>availability</t>
  </si>
  <si>
    <t>in stock / out of stock / low stock / preorder / 350</t>
  </si>
  <si>
    <t>Informacja o stanie magazynowym produktu.</t>
  </si>
  <si>
    <t>google_product_category</t>
  </si>
  <si>
    <t>Apparel &amp; Accessories &gt; Clothing &gt; Outerwear &gt; Coats &amp; Jackets
361</t>
  </si>
  <si>
    <t>Kategoria produktu zgodna z taksonomią Google: https://www.google.com/basepages/producttype/taxonomy-withids.en-US.txt</t>
  </si>
  <si>
    <t>gender</t>
  </si>
  <si>
    <t>male / female / unisex</t>
  </si>
  <si>
    <t>Płeć z którą identyfikowany jest dany produkt</t>
  </si>
  <si>
    <t>size</t>
  </si>
  <si>
    <t>S / M / L / 38 / 40 / 42</t>
  </si>
  <si>
    <t>8.1.3. Logotyp</t>
  </si>
  <si>
    <t>8.2. WP Okazje</t>
  </si>
  <si>
    <t>• format w zakładce oferty, w interfejsie poczta.wp.pl</t>
  </si>
  <si>
    <t>• zakładka „Twoje Okazje” w serwisach tematycznych WP Media</t>
  </si>
  <si>
    <t>• powiadomienia o przecenach na oglądane produkty, prezentowane w serwisach tematycznych WP Media (dektop/mobile)</t>
  </si>
  <si>
    <t>• serwis WP Radar</t>
  </si>
  <si>
    <t>• formaty display w portalu</t>
  </si>
  <si>
    <t>WYMAGANIA</t>
  </si>
  <si>
    <t>• Okodowanie PX</t>
  </si>
  <si>
    <t>• Pełen feed produktowy</t>
  </si>
  <si>
    <t>• Logo klienta (min 640x480, format png, na serwerze klienta lub w pliku)</t>
  </si>
  <si>
    <t>8.3. Content Driven Commerce (CDC)</t>
  </si>
  <si>
    <t>970x200, 970x300, 940x200, 750x200, 300x250, 300x600, 585x455, 880x560, 225x280, 170x200, 160x600</t>
  </si>
  <si>
    <t>• Górny banner o wymiarach standardowego DBB: 750x200, waga do 100 KB</t>
  </si>
  <si>
    <t>• Kolor w formacie RGB dla cen oraz tekstu i tła buttonu CTA.</t>
  </si>
  <si>
    <t>• Treść CTA do 10 znaków.</t>
  </si>
  <si>
    <t>• slot górny jako pierwsza (do 3 odsłony) lub druga dniówka (od 4 odsłony),</t>
  </si>
  <si>
    <t>• w przypadku strony głównej WP.PL również jako Content Box w wybranej sekcji tematycznej.</t>
  </si>
  <si>
    <t>• Dedykowany feed produktowy w jednej z dwóch wersji:</t>
  </si>
  <si>
    <t>• z maksymalnie 12 wybranych produktów z feeda ogólnego klienta zgodnie ze standardową specyfikacją lub według dedykowanej formatki</t>
  </si>
  <si>
    <t>• w przypadku wykorzystania mechanizmu rekomendacji zalecany jest feed do 100 produktów</t>
  </si>
  <si>
    <t>• Tapeta – tylko dla wersji desktop, waga max 100kB zgodnie z ogólną specyfikacją reklamową WPM</t>
  </si>
  <si>
    <t>Istnieje możliwość wyboru scenariusza emisji:</t>
  </si>
  <si>
    <t>• Kolejność produktów w feedzie w zależności od popularności lub stała</t>
  </si>
  <si>
    <t>• Wykorzystanie mechanizmu rekomendacji i wybór produktów do emisji według ich popularności w ramach kampanii</t>
  </si>
  <si>
    <t>Dedykowana formatka feeda</t>
  </si>
  <si>
    <t>Pola obowiązkowe:</t>
  </si>
  <si>
    <t>• id_produktu</t>
  </si>
  <si>
    <t>• nazwa_produktu</t>
  </si>
  <si>
    <t>• link_do_produktu</t>
  </si>
  <si>
    <t>• link_do_zdjęcia</t>
  </si>
  <si>
    <t>• cena</t>
  </si>
  <si>
    <t>Rekomendujemy wpisane ceny_promocyjnej produktu, jednak nie jest ona obowiązkowa.</t>
  </si>
  <si>
    <t>9. Spoty wideo interaktywne</t>
  </si>
  <si>
    <t>9.1. Video 360</t>
  </si>
  <si>
    <t>Główny plik wideo:</t>
  </si>
  <si>
    <t>Klient powinien dostarczyć plik zawierający materiał wideo spełniający wytyczne opisane w pkt 4.4.1 (patrz reklamy w portalowym</t>
  </si>
  <si>
    <t>odtwarzaczu wideo).</t>
  </si>
  <si>
    <t>Poster spotu głównego:</t>
  </si>
  <si>
    <t>• Format pliku: .jpg.</t>
  </si>
  <si>
    <t>• Nazwa pliku: poster.jpg.</t>
  </si>
  <si>
    <t>• Rozmiary: 640x360px (lub proporcjonalny do wielkości playera).</t>
  </si>
  <si>
    <t>Uwagi:</t>
  </si>
  <si>
    <t>• Suma wszystkich plików nie powinna przekraczać 25 MB.</t>
  </si>
  <si>
    <t>• Wszystkie pliki powinny zostać dostarczone na 5 dni roboczych przed planowanym terminem emisji.</t>
  </si>
  <si>
    <t>Główny plik wideo :</t>
  </si>
  <si>
    <t>Poster głównego pliku wideo:</t>
  </si>
  <si>
    <t>• Rozmiary: 640x360 px.</t>
  </si>
  <si>
    <t>Interaktywne ikony:</t>
  </si>
  <si>
    <t>Wymogi własnych ikon interaktywnych:</t>
  </si>
  <si>
    <t>• Format plików: .png.</t>
  </si>
  <si>
    <t>• Nazwa plików: fb.png, yt.png, gvideo.png, gimage.png, logo.png.</t>
  </si>
  <si>
    <t>• Rozmiar: sugerowany 272x272 px. Rozmiar może być inny, ale musi zachować proporcje względem sugerowanego rozmiaru.</t>
  </si>
  <si>
    <t>Galeria zdjęć:</t>
  </si>
  <si>
    <t>• Maksymalna ilość plików: 5.</t>
  </si>
  <si>
    <t>• Format plików: .jpg.</t>
  </si>
  <si>
    <t>• Nazwy plików zgodne z kolejnością wyświetlania: img_1.jpg, img_2.jpg, img_3.jpg…</t>
  </si>
  <si>
    <t>• Rozmiar: 1280 x 720 px.</t>
  </si>
  <si>
    <t>Galeria wideo:</t>
  </si>
  <si>
    <t>• Maksymalna ilość plików wideo : 5.</t>
  </si>
  <si>
    <t>• Ilość posterów powinna być zgodna z ilością plików wideo.</t>
  </si>
  <si>
    <t>• Format plików video: .mp4.</t>
  </si>
  <si>
    <t>• Format posterów: .jpg.</t>
  </si>
  <si>
    <t>• Nazwy plików powinny być zgodne z kolejnością wyświetlania: poster1.jpg, poster2.jpg i video1.mp4, video2.mp4.</t>
  </si>
  <si>
    <t>• Rozmiar posterów: 1280 x 720 px.</t>
  </si>
  <si>
    <t>• Każde zdjęcie lub wideo w galerii może przekierowywać na inną stronę.</t>
  </si>
  <si>
    <t>9.3. Logokit</t>
  </si>
  <si>
    <t>• Format pliku: jpg.</t>
  </si>
  <si>
    <t>Interaktywne ikony</t>
  </si>
  <si>
    <t>Istnieje możliwość wykorzystania szablonowych ikon FB, YT, galerii video i zdjęć lub przesłania własnych, dedykowanych grafik.</t>
  </si>
  <si>
    <t>• Rozmiary sugerowane: 272x272px. Rozmiar może być inny, ale musi zachować proporcje względem sugerowanego rozmiaru.</t>
  </si>
  <si>
    <t>Galeria video:</t>
  </si>
  <si>
    <t>• Format plików wideo: .mp4.</t>
  </si>
  <si>
    <t>9.4. Video Choose</t>
  </si>
  <si>
    <t>Format typu In-Stream dający możliwość wyboru odtwarzanego materiału wideo.</t>
  </si>
  <si>
    <t>Spot główny:</t>
  </si>
  <si>
    <t>Postery:</t>
  </si>
  <si>
    <t>• Nazwa pliku: poster1.jpg, poster2.jpg …</t>
  </si>
  <si>
    <t>• Rozmiary: 170x248 px.</t>
  </si>
  <si>
    <t>• Maksymalna liczba obrazków: 4.</t>
  </si>
  <si>
    <t>Dodatkowe filmy:</t>
  </si>
  <si>
    <t>• Format pliku: mp4.</t>
  </si>
  <si>
    <t>• Nazwa pliku: video1.mp4, video2.mp4…</t>
  </si>
  <si>
    <t>Format In-stream zawierający oprócz głównego materiału wideo, zmienne dynamicznie elementy HTML5.</t>
  </si>
  <si>
    <t>Zmienne elementy kreacji</t>
  </si>
  <si>
    <t>• Plansze produktowe w rozmiarach 1024x768 w formacie: .jpg.</t>
  </si>
  <si>
    <t>• Feed produktowy klienta w formacie: .xml</t>
  </si>
  <si>
    <t>• Suma wszystkich plików nie powinna przekraczać 10 MB.</t>
  </si>
  <si>
    <t>9.6. Formularz</t>
  </si>
  <si>
    <t>HTML5:</t>
  </si>
  <si>
    <t>Wideo:</t>
  </si>
  <si>
    <t>9.7. Galeria Foto</t>
  </si>
  <si>
    <t>• Nazwy plików zgodne z kolejnością wyświetlania.</t>
  </si>
  <si>
    <t>• Rozmiar mniejszych grafik: 720x405 px i większych 1280x720 px.</t>
  </si>
  <si>
    <t>Format In-Stream zawierający oprócz głównego materiału wideo, interaktywne menu z galerią wideo.</t>
  </si>
  <si>
    <t>• Maksymalna ilość plików video: 5.</t>
  </si>
  <si>
    <t>• Nazwy plików zgodne z kolejnością wyświetlania .</t>
  </si>
  <si>
    <t>• Rozmiar posterów: 1280 x 720px.</t>
  </si>
  <si>
    <t>9.9. MenuAd</t>
  </si>
  <si>
    <t>Logo:</t>
  </si>
  <si>
    <t>• Wymiary: 170x100px.</t>
  </si>
  <si>
    <t>• Plik: .png.</t>
  </si>
  <si>
    <t>• Nazwa pliku: logo.png.</t>
  </si>
  <si>
    <t>Przyciski:</t>
  </si>
  <si>
    <t>• 4 przyciski w dwóch wersjach – standardowe oraz po najechaniu myszką .</t>
  </si>
  <si>
    <t>• Wymiary: 420x250px.</t>
  </si>
  <si>
    <t>• Format: .png.</t>
  </si>
  <si>
    <t>Slajdy</t>
  </si>
  <si>
    <t>Przykład: przycisk pierwszy – slajd 3: s1_3.png.</t>
  </si>
  <si>
    <t>• Wymiary 420x250px</t>
  </si>
  <si>
    <t>• Format: .png</t>
  </si>
  <si>
    <t>Klient powinien dostarczyć plik zawierający materiał wideo spełniający wytyczne opisane w pkt 3.4.1 (patrz reklamy w portalowym</t>
  </si>
  <si>
    <t>9.10. Sidebar</t>
  </si>
  <si>
    <t>Poster:</t>
  </si>
  <si>
    <t>• Rozmiary: 640x360px.</t>
  </si>
  <si>
    <t>Grafiki pionowe:</t>
  </si>
  <si>
    <t>• Nazwy plików zgodne z kolejnością wyświetlania: q_1.png, q_2.png.</t>
  </si>
  <si>
    <t>• Rozmiar: 100x320 px.</t>
  </si>
  <si>
    <t>Plansze główne:</t>
  </si>
  <si>
    <t>• Nazwy plików zgodne z kolejnością wyświetlania : q_1_panel.jpg, q_2_panel.jpg.</t>
  </si>
  <si>
    <t>• Każda plansza może przekierowywać na inną stronę docelową.</t>
  </si>
  <si>
    <t>9.11. Social Media</t>
  </si>
  <si>
    <t>Format typu In-stream zawierający oprócz głównego materiału wideo, ikonki social media po prawej stronie playera. Po kliknięciu</t>
  </si>
  <si>
    <t>następuje przejście do strony docelowej.</t>
  </si>
  <si>
    <t>*Poster nie jest wymagany. W przypadku nie dostarczenia ikonek socialowych, zostaną użyte standardowe grafiki.</t>
  </si>
  <si>
    <t>10. Kreacje reklamowe (mobile)</t>
  </si>
  <si>
    <t>Panel Premium to forma reklamowa emitowana nad belką wybranego serwisu.</t>
  </si>
  <si>
    <t>Klient powinien dostarczyć jeden plik jpeg/gif/png, o wymiarach całkowitych 667x325px, wadze do 50kB.</t>
  </si>
  <si>
    <t>• Kreacja musi być zgodna z szablonem, który określa obszary na poszczególne elementy kreacji (wizualizacja poniżej)</t>
  </si>
  <si>
    <t>Klient powinien dostarczyć trzy pliki jpeg/gif/png (o wymiarach całkowitych): 667x60px, 320x520px i 520x320px (każdy o wadze do 50kB)</t>
  </si>
  <si>
    <t>• Format składa się z widocznej na starcie kreacji o wysokości 60px i szerokości całkowitej 667px.</t>
  </si>
  <si>
    <t>• W prawym górnym rogu obszaru reklamowego znajduje się przycisk Zwiń/Rozwiń o wymiarach 80x40px.</t>
  </si>
  <si>
    <t>• Kreacja musi być zgodna z poniższym szablonem, który określa obszary na poszczególne elementy kreacji</t>
  </si>
  <si>
    <t>Format analogiczny do wersji desktop składający się z kreacji głównej oraz tła.</t>
  </si>
  <si>
    <t>• Wymiary kreacji: 600x200px</t>
  </si>
  <si>
    <t>• Waga: PNG,JPG,GIF do 40 kB, HTML5 do 150 kB</t>
  </si>
  <si>
    <t>Wymiar kreacji dla Screeningu XL: 600x400px</t>
  </si>
  <si>
    <t>Kreacje są skalowalne w zależności od rozdzielczości wyświetlacza.</t>
  </si>
  <si>
    <t>Jako tło kreacji oraz pierwszych trzech zajawek redakcyjnych klient ma możliwość emisji tapety o wybranym kolorze.</t>
  </si>
  <si>
    <t>Klient powinien przesłać kod HTML wybranego koloru.</t>
  </si>
  <si>
    <t>Zabronione jest użycie koloru czerwonego oraz niebieskiego #005599.</t>
  </si>
  <si>
    <t>Odpowiednikiem Screeningu na serwisach mobilnych, innych niż SG WP, jest banner o wymiarach 600x400.</t>
  </si>
  <si>
    <t>Klient powinien dostarczyć pliki (jpeg/gif/png lub html5) zgodne ze specyfikacją opisaną w pkt 2.1. dla:</t>
  </si>
  <si>
    <t>• bannera skalowalnego XL w przypadku emisji screeningu w postaci bannera 600x400 lub</t>
  </si>
  <si>
    <t>• bannera skalowalnego, w przypadku emisji screeningu w postaci dwóch bannerów.</t>
  </si>
  <si>
    <t>• Wymiary: 600x400 lub dwa różne bannery o wymiarach 600x200</t>
  </si>
  <si>
    <t>• Waga: PNG,JPG,GIF do 40 kB lub 50 kB w przypadku bannera 600x400, HTML5 do 150kB (każdy banner)</t>
  </si>
  <si>
    <t>• System operacyjny: iOS, Android, Windows Phone</t>
  </si>
  <si>
    <t>Waga: PNG,JPG,GIF do 60 kB, HTML5 do 150kB</t>
  </si>
  <si>
    <t>Format: PNG,JPG,GIF, HTML5</t>
  </si>
  <si>
    <t>System operacyjny: iOS, Android, Windows Phone</t>
  </si>
  <si>
    <t>Format dostępny na Stronie głównej WP i na Stronie głównej o2.</t>
  </si>
  <si>
    <t>Emisja: reklama wyświetla się pod treściami redakcyjnymi ze slotu rectangle w rozmiarze: 300x250px</t>
  </si>
  <si>
    <t>Wymiary: 300x535 (pion) oraz 535xx300 (poziom)</t>
  </si>
  <si>
    <t>Obszar widoczny na wszystkich telefonach to 300x400 (pion) oraz 400x300 (poziom)</t>
  </si>
  <si>
    <t>Waga: do 60kB</t>
  </si>
  <si>
    <t>System operacyjny: iOS, Android</t>
  </si>
  <si>
    <t>Ze względu na ograniczenia technologiczne starszych przeglądarek mobilnych format zapewnia wsparcie dla 95% urządzeń. Z tego</t>
  </si>
  <si>
    <t>względu należy dostarczyć zaślepkę w formacie rectangle.</t>
  </si>
  <si>
    <t>Zaślepka: 300x250px, do 40kB, jpeg/png</t>
  </si>
  <si>
    <t>Slider to zestaw reklam typu rectangle, przełączanych ruchem lewo/prawo (swipe), lub z predefiniowanym opóźnieniem,.</t>
  </si>
  <si>
    <t>Wymiary (każda kreacja): 300x250</t>
  </si>
  <si>
    <t>Waga: do 150 kB</t>
  </si>
  <si>
    <t>Wymiary: 300x250</t>
  </si>
  <si>
    <t>System operacyjny: IOS, Android</t>
  </si>
  <si>
    <t>Wymiary: rozwinięty 320x480, zwinięty 320x100</t>
  </si>
  <si>
    <t>Waga: PNG,JPG,GIF do 40 kB, HTML5 do 150kB</t>
  </si>
  <si>
    <t>Format emitowany w slocie wybranego rectangle na serwisach WPM.</t>
  </si>
  <si>
    <t>Kreacja dzieli się na dwie części:</t>
  </si>
  <si>
    <t>Panel - pliki graficzne</t>
  </si>
  <si>
    <t>• Rozmiary: 1280x720 ( układ poziomy ) oraz 720x1280 ( układ pionowy )</t>
  </si>
  <si>
    <t>• Format: *.jpg</t>
  </si>
  <si>
    <t>• Maksymalna waga jednego pliku: 150 kB</t>
  </si>
  <si>
    <t>Wideo - opcjonalne</t>
  </si>
  <si>
    <t>• Plik wideo w dwóch formatach: *.mp4 oraz *.webm</t>
  </si>
  <si>
    <t>Wideo poster - opcjonalne</t>
  </si>
  <si>
    <t>• Plik graficzny wyświetlany użytkownikom przed startem wideo</t>
  </si>
  <si>
    <t>• Rozmiar taki sam jak dostarczony plik wideo</t>
  </si>
  <si>
    <t>• Waga maksymalna: 40 kB</t>
  </si>
  <si>
    <t>Waga wszystkich elementów kreacji łącznie może wynosić maksymalnie 10 MB.</t>
  </si>
  <si>
    <t>Wymagana materiały:</t>
  </si>
  <si>
    <t>Format podstawowy</t>
  </si>
  <si>
    <t>• Ekspanduje się do formatu pełnoekranowego ( po kliknięciu lub automatycznie )</t>
  </si>
  <si>
    <t>• Możliwe rozmiary:</t>
  </si>
  <si>
    <t>• 300x50 px</t>
  </si>
  <si>
    <t>• 300x75 px</t>
  </si>
  <si>
    <t>• 300x250 px</t>
  </si>
  <si>
    <t>Default image ( plik graficzny wyświetlany użytkownikom nieobsługiwanych systemów )</t>
  </si>
  <si>
    <t>• Rozmiar: taki sam jak rozmiar podstawowy</t>
  </si>
  <si>
    <t>• Maksymalna waga: 40 kB</t>
  </si>
  <si>
    <t>Panel pełnoekranowy</t>
  </si>
  <si>
    <t>Może zawierać dowolną ilość plików wideo lub graficznych z możliwością ich przewijania.</t>
  </si>
  <si>
    <t>Pliki graficzne:</t>
  </si>
  <si>
    <t>• Rozmiary: 1280x720 ( układ poziomy ) oraz 720x1280 ( układ pionowy ). Ze względu na różne proporcje ekranów urządzeń</t>
  </si>
  <si>
    <t>mobilnych, bezpiecznym obszarem widoczności są 1080x614 oraz 720x1038</t>
  </si>
  <si>
    <t>• Maksymalna waga jednego pliku: 150kB</t>
  </si>
  <si>
    <t>• Wszystkie pliki powinny być nazwane zgodnie z kolejnością wyświetlania</t>
  </si>
  <si>
    <t>• Pliki wideo należy dostarczyć w dwóch formatach: *.mp4 oraz *.webm</t>
  </si>
  <si>
    <t>• Kreacja może zawierać dowolną liczbę plików wideo</t>
  </si>
  <si>
    <t>• Dodatkowo dla każdego wideo należy dostarczyć tło w formacie *.jpg o rozmiarach 1280x720 oraz 720x1280, nazwany zgodnie z</t>
  </si>
  <si>
    <t>numerem slajdu, na którym wideo ma być wyświetlane. Plik powinien zawierać informację o możliwości odtworzenia wideo ( np.</t>
  </si>
  <si>
    <t>Kliknij, aby obejrzeć; ikona playera ).</t>
  </si>
  <si>
    <t>Waga: do 50 kB</t>
  </si>
  <si>
    <t>Tytuł: do 50 znaków (opcjonalnie dodatkowo do 90 znaków)</t>
  </si>
  <si>
    <t>Nagłówek: do 30 znaków</t>
  </si>
  <si>
    <t>Opis: do 90 znaków</t>
  </si>
  <si>
    <t>Midbox to płaski format, emitowany na mobilnej Stronie Głównej WP, w pierwszym module newsowym, pomiędzy zajawkami</t>
  </si>
  <si>
    <t>redakcyjnymi.</t>
  </si>
  <si>
    <t>Wymiary: 600x200 px (opcjonalnie 300x250 px)</t>
  </si>
  <si>
    <t>Format składa się z maksymalnie trzech kreacji, rotowanych automatycznie oraz intencjonalnie przez odbiorcę (swipe).</t>
  </si>
  <si>
    <t>Kreacja jest emitowana pod modułem z prognozą pogody. Użytkownik nie ma możliwości jej zamknięcia.</t>
  </si>
  <si>
    <t>• 600x300 px</t>
  </si>
  <si>
    <t>Termin dostarczenia: kreacje powinny być dostarczone minimum na 3 dni robocze przed planowaną emisją.</t>
  </si>
  <si>
    <t>Grafikę o wymiarach: 350 x 216</t>
  </si>
  <si>
    <t>Waga: 50kB</t>
  </si>
  <si>
    <t>Treść reklamy: do 50 znaków</t>
  </si>
  <si>
    <t>Content box to dodatkowa reklama wyświetlana nad sekcjami Sportowe Fakty, Finanse, Gwiazdy, Moto, Styl Życia.</t>
  </si>
  <si>
    <t>Wymiary: 300x100 lub 600x200</t>
  </si>
  <si>
    <t>Waga: do 40 kB</t>
  </si>
  <si>
    <t>Wymiary: 300x250 lub 600x400</t>
  </si>
  <si>
    <t>Jednocześnie na Stronie głównej serwisu możemy emitować maksymalnie dwa content boxy XL.</t>
  </si>
  <si>
    <t>Dedykowany branding sekcji sport na SG WP mobile, składający się z logo klienta.</t>
  </si>
  <si>
    <t>Rozmiar logo: 100x40px</t>
  </si>
  <si>
    <t>Format: jpg, png (Obrazek nie powinien zawierać tła)</t>
  </si>
  <si>
    <t>Waga: do 20kb</t>
  </si>
  <si>
    <t>Natywna reklama tekstowo-graficzna emitowana nad sekcją "Puls dnia" - Native Ad 20 i nad sekcją "Dawka dobrego newsa" - Native Ad 21.</t>
  </si>
  <si>
    <t>Klient powinien dostarczyć następujące materiały:</t>
  </si>
  <si>
    <t>Do każdego formatu automatycznie zostanie dodane oznaczenie „reklama".</t>
  </si>
  <si>
    <t>Content box to reklama wyświetlana w listingu zajawek na SG o2.</t>
  </si>
  <si>
    <t>Format: rectangle</t>
  </si>
  <si>
    <t>Wymiary: 300 x 250</t>
  </si>
  <si>
    <t>Content box to reklama wyświetlana w listingu zajawek na SG o2 (te same miejsca reklamowe co zwykły content box)</t>
  </si>
  <si>
    <t>Format: Rectangle lub banner skalowalny XL</t>
  </si>
  <si>
    <t>Na Stronie głównej serwisu możemy emitować tylko jeden content box XL.</t>
  </si>
  <si>
    <t>Umieszczenie ramówki klienta w piątym wierszu kolumny programowej. Pozycjonowanie kolumny kanału realizowane jest przez redakcję.</t>
  </si>
  <si>
    <t>Emisja formatów w modelu cross - device.</t>
  </si>
  <si>
    <t>Belkę:</t>
  </si>
  <si>
    <t>• rozmiar: 300x100 px</t>
  </si>
  <si>
    <t>• waga: do 20 kb</t>
  </si>
  <si>
    <t>• Kreację o rozmiarze 80x56 px oraz 10 kb wagi (rogi kreacji są automatycznie zaokrąglane)</t>
  </si>
  <si>
    <t>Format reklamowy emitowany w oknie logowania na Poczcie WP i Poczcie o2 (wersje mobilne).</t>
  </si>
  <si>
    <t>Wymiar: 600x464px (dopuszczalne są również wymiary standardowych formatów reklamowych: 300x250, 600x200, 600x400)</t>
  </si>
  <si>
    <t>Waga: do 50kb</t>
  </si>
  <si>
    <t>Format: jpg, png</t>
  </si>
  <si>
    <t>Format reklamowy emitowany w interfejsie mobilnej Poczty WP lub Poczty o2 nad listingiem wiadomości.</t>
  </si>
  <si>
    <t>Wymiar: 600x200px</t>
  </si>
  <si>
    <t>Waga: do 40 kb</t>
  </si>
  <si>
    <t>Format: jpg, png, gif (tylko formaty statyczne)</t>
  </si>
  <si>
    <t>Dostępność</t>
  </si>
  <si>
    <t>Emisja retail dniówki możliwa jest na:</t>
  </si>
  <si>
    <t>• SG WP</t>
  </si>
  <si>
    <t>Forma emisji</t>
  </si>
  <si>
    <t>• Landing page/listing z produktami promowanymi (otwierany po kliknięciu w logo)</t>
  </si>
  <si>
    <t>Wymagania dla produktów</t>
  </si>
  <si>
    <t>• Zdjęcie produktu: 180x240 px (max waga 20 kB dla pojedynczego zdjęcia)</t>
  </si>
  <si>
    <t>• Cena: wymagana</t>
  </si>
  <si>
    <t>• Cena po rabacie: opcjonalna</t>
  </si>
  <si>
    <t>W celu dokładnej analizy wyników, rekomendujemy dodanie UTM_campaign – retaildniówka do URL produktów lub innego identyfikatora GA.</t>
  </si>
  <si>
    <t>Inbanner Video Ad to reklama video, emitowana w ramach dowolnej reklamy mobilnej (np. Rectangle, Slider).</t>
  </si>
  <si>
    <t>Typ</t>
  </si>
  <si>
    <t>Rodzaj</t>
  </si>
  <si>
    <t>Nazwa formy reklamowej</t>
  </si>
  <si>
    <t>Wymiary [px]</t>
  </si>
  <si>
    <t>Waga kreacji</t>
  </si>
  <si>
    <t>Kategoria kreacji</t>
  </si>
  <si>
    <t>Slot WPM</t>
  </si>
  <si>
    <t>Wersja serwisu</t>
  </si>
  <si>
    <t>Miejsce emisji</t>
  </si>
  <si>
    <t>Szczegóły</t>
  </si>
  <si>
    <t>Przykład</t>
  </si>
  <si>
    <t>jpeg/png/gif</t>
  </si>
  <si>
    <t>HTML5</t>
  </si>
  <si>
    <t>Graficzne</t>
  </si>
  <si>
    <t>Banner</t>
  </si>
  <si>
    <t>300x100</t>
  </si>
  <si>
    <t>20 kB</t>
  </si>
  <si>
    <t>-</t>
  </si>
  <si>
    <t>standard</t>
  </si>
  <si>
    <t>x01</t>
  </si>
  <si>
    <t>WPM Zasięg, WP SG, o2 SG, Poczta WP, Poczta o2</t>
  </si>
  <si>
    <t>x03</t>
  </si>
  <si>
    <t>Mobile / Aplikacje</t>
  </si>
  <si>
    <t>Aplikacje: Open FM, WP Pilot</t>
  </si>
  <si>
    <t>Format reklamowy emitowany w aplikacjach Open FM, WP Pilot. Ekran listy stacji - nad listą ulubionych.</t>
  </si>
  <si>
    <t>600x200</t>
  </si>
  <si>
    <t>40 kB</t>
  </si>
  <si>
    <t>Poczta WP, Poczta o2</t>
  </si>
  <si>
    <t>150 kB</t>
  </si>
  <si>
    <t>WPM Zasięg, WP SG, o2 SG</t>
  </si>
  <si>
    <t>1260x250 / 940x250</t>
  </si>
  <si>
    <t>60 kB</t>
  </si>
  <si>
    <t>x51</t>
  </si>
  <si>
    <t>600x400</t>
  </si>
  <si>
    <t>Message Box</t>
  </si>
  <si>
    <t>Emisja w widoku "wiadomość"</t>
  </si>
  <si>
    <t>Top Banner</t>
  </si>
  <si>
    <t>750x300, 970x300</t>
  </si>
  <si>
    <t>x09</t>
  </si>
  <si>
    <t>o2 ROS</t>
  </si>
  <si>
    <t>300x60</t>
  </si>
  <si>
    <t>30 kB</t>
  </si>
  <si>
    <t>x66</t>
  </si>
  <si>
    <t>Billboard</t>
  </si>
  <si>
    <t>750x100</t>
  </si>
  <si>
    <t>Formaty standardowe to graficzne elementy reklamowe umieszczane w strukturze serwisu.
Klient powinien dostarczyć kreację HTML5 lub grafikę jpg/gif/png. Kreacja powinna spełniać wymagania ogólne opisane w pkt „Ogólne
zasady dotyczące kreacji reklamowych”.</t>
  </si>
  <si>
    <t>Double Billboard</t>
  </si>
  <si>
    <t>750x200</t>
  </si>
  <si>
    <t>50 kB</t>
  </si>
  <si>
    <t>Gigaboard</t>
  </si>
  <si>
    <t>1260x600 / 940x600</t>
  </si>
  <si>
    <t>100 kB</t>
  </si>
  <si>
    <t>300 kB</t>
  </si>
  <si>
    <t>WP SG, o2 SG, SportoweFakty, Pudelek</t>
  </si>
  <si>
    <t>Triple Billboard</t>
  </si>
  <si>
    <t>750x300</t>
  </si>
  <si>
    <t>Wideboard</t>
  </si>
  <si>
    <t>970x200</t>
  </si>
  <si>
    <t>Mega Double Billboard</t>
  </si>
  <si>
    <t>970x300</t>
  </si>
  <si>
    <t>70 kB</t>
  </si>
  <si>
    <t>Expand Billboard</t>
  </si>
  <si>
    <t>expand</t>
  </si>
  <si>
    <t>Kreacje rozwijalne to formaty warstwowe, emitowane w miejscu kreacji standardowych i ekspandowane po najechaniu wskaźnikiem myszy
Klient powinien dostarczyć kreację HTML5. Kreacja powinna spełniać wymagania ogólne opisane w pkt „Ogólne zasady dotyczące kreacji
reklamowych”. Kreacja HTML5 powinna zawierać akcje opisane w pkt 1.7.5 ogólnych zasad.</t>
  </si>
  <si>
    <t>Expand Double Billboard</t>
  </si>
  <si>
    <t>Expand Wideboard</t>
  </si>
  <si>
    <t>scroll</t>
  </si>
  <si>
    <t>WPM Zasięg</t>
  </si>
  <si>
    <t>Bottombox</t>
  </si>
  <si>
    <t>x53</t>
  </si>
  <si>
    <t>Format widoczny pod listingiem wiadomości lub po 30 wiadomości (w zależności od ustawień interfejsu użytkownika)</t>
  </si>
  <si>
    <t>170x200</t>
  </si>
  <si>
    <t>x50</t>
  </si>
  <si>
    <t>Format w lewej kolumnie.</t>
  </si>
  <si>
    <t>300x250</t>
  </si>
  <si>
    <t>Money SG</t>
  </si>
  <si>
    <t>o2 Box</t>
  </si>
  <si>
    <t>Branding</t>
  </si>
  <si>
    <t>Grafika statyczna
Belka górna: 680x68
Belka dolna: 680x227</t>
  </si>
  <si>
    <t>Belka górna: do 40 kB
Belka dolna: do 60 kB</t>
  </si>
  <si>
    <t>SportoweFakty</t>
  </si>
  <si>
    <t>70x16</t>
  </si>
  <si>
    <t>Program TV</t>
  </si>
  <si>
    <t>Branding kanału pozwala na wyświetlenie logotypu klienta obok konkretnych wybranych programów na kanale klienta (na jasnym tle).
Logotyp widoczny jest także w nagłówku kanału obok hasła "Oglądaj w ..." (na ciemnym tle).</t>
  </si>
  <si>
    <t>zobacz pkt. 5.3.2 ogólnych zasad</t>
  </si>
  <si>
    <t>475x40</t>
  </si>
  <si>
    <t>300x600</t>
  </si>
  <si>
    <t>100x40</t>
  </si>
  <si>
    <t>190x64</t>
  </si>
  <si>
    <t>Commercial Break</t>
  </si>
  <si>
    <t>x02</t>
  </si>
  <si>
    <t>Commercial Break XL</t>
  </si>
  <si>
    <t>ContentBox</t>
  </si>
  <si>
    <t>o2 SG</t>
  </si>
  <si>
    <t>ContentBox XL</t>
  </si>
  <si>
    <t>ContentBox Sport XL</t>
  </si>
  <si>
    <t>ContentBox Biznes</t>
  </si>
  <si>
    <t>1260x300 / 940x300</t>
  </si>
  <si>
    <t>x16</t>
  </si>
  <si>
    <t>ContentBox Gwiazdy</t>
  </si>
  <si>
    <t>x17</t>
  </si>
  <si>
    <t>ContentBox Moto</t>
  </si>
  <si>
    <t>x18</t>
  </si>
  <si>
    <t>ContentBox Styl Życia</t>
  </si>
  <si>
    <t>x19</t>
  </si>
  <si>
    <t>ContentBox Turystyka</t>
  </si>
  <si>
    <t>x24</t>
  </si>
  <si>
    <t>do 200px wysokości</t>
  </si>
  <si>
    <t>Triple Content Box</t>
  </si>
  <si>
    <t>WP SG, o2 SG, SportoweFakty</t>
  </si>
  <si>
    <t>1260x1000 / 940x1000</t>
  </si>
  <si>
    <t>To statyczna, pełnoekranowa kreacja, która jest ukryta pod treściami redakcyjnymi, emitowana ze slotu rectangle (widoczne okno).
Użytkownik poprzez przesuwanie palcem po ekranie stopniowo zapoznaje się z komunikatem reklamowym. Obszar widoczny kreacji na
wszystkich telefonach to 300x400 px (pion) oraz 400x300 px (poziom), pozostała część kreacji będzie widoczna jedynie na telefonach o
większej rozdzielczości ekranu.</t>
  </si>
  <si>
    <t>Parallax Reveal Desktop</t>
  </si>
  <si>
    <t>1170x300 / 1170x1080</t>
  </si>
  <si>
    <t>SG: WP, O2, Money.pl, Sportowe Fakty, WP Pilot, Serwisy Premium</t>
  </si>
  <si>
    <t>Glonews</t>
  </si>
  <si>
    <t>600x300</t>
  </si>
  <si>
    <t>x08</t>
  </si>
  <si>
    <t>Leadowniki</t>
  </si>
  <si>
    <t>620x250</t>
  </si>
  <si>
    <t>Leadownik to format pozwalający na skuteczne zbieranie jakościowych leadów. Każdorazowo format ten jest dostosowany do specyfiki
branży klienta oraz konstruowany wg jego potrzeb. Leadownik audience emitowany jest do dedykowanych segmentów użytkowników na
wybranych powierzchniach WP Media oraz sieci Businessclick.</t>
  </si>
  <si>
    <t>Leadowniki Native</t>
  </si>
  <si>
    <t>620x755</t>
  </si>
  <si>
    <t>Leadownik to format pozwalający na skuteczne zbieranie jakościowych leadów. Każdorazowo format ten jest dostosowany do specyfiki
branży klienta oraz konstruowany wg jego potrzeb.
Leadownik native osadzony jest przy treściach redakcyjnych o wybranej tematyce – np. dotyczących konkretnej marki czy kategorii
samochodu.</t>
  </si>
  <si>
    <t>Login Box</t>
  </si>
  <si>
    <t>585x455</t>
  </si>
  <si>
    <t>Poczta</t>
  </si>
  <si>
    <t>Login Box to kreacja pojawiająca się podczas logowania do poczty.
Klient powinien dostarczyć plik jpg, gif lub png, o wymiarach 585x455 i wadze do 60kB</t>
  </si>
  <si>
    <t>600x464</t>
  </si>
  <si>
    <t>Full Page Login Box</t>
  </si>
  <si>
    <t>1920x1024</t>
  </si>
  <si>
    <t>Reklama typu „Full Page Login Box” to kreacja o wymiarze 1920x1024px umieszczona pod elementami strony tj. modułem logowania do Poczty. Obszar klikalny stanowi całość kreacji.
Główna część kreacji, z istotnym przekazem reklamowym, powinna znajdować się 625px od lewej krawędzi ekranu i mieć wymiar 1295x1024px (w tym 50px marginesu - cześć kreacji która może być ucinana ze względu na różne rozdzielczości ekranów). Obszar ten nie będzie przysłonięty przez żaden element strony. Pozostała część kreacji (tapeta), przysłonięta częściowo przez moduł ogowania do Poczty, powinna zawierać jednolity kolor, grandient lub deseń, tak aby użytkownik miał świadomość, że wokół niego znajduje się obszar klikalny reklamy.</t>
  </si>
  <si>
    <t>Logout Box</t>
  </si>
  <si>
    <t>880x560, dopuszczalne również: 970x600, 970x300, 970x250</t>
  </si>
  <si>
    <t>Logout Box to kreacja pojawiająca się po wylogowaniu z poczty.
Klient powinien dostarczyć kreację HTML5, plik jpg, gif lub png, o wymiarach 880x560 i wadze do 60kB (150kB dla HTML5).
Dopuszczalne są również wymiary kreacji: 970x600, 970x300, 970x250 (150kB dla HTML5).
W przypadku emisji kreacji HTML5 klient powinien przygotować również kreację zaślepkową zgodną z pkt. 1.7.8.</t>
  </si>
  <si>
    <t>MidBox</t>
  </si>
  <si>
    <t>940x200, 620x200 (wąska w przypadku strony SG o2)</t>
  </si>
  <si>
    <t>x62</t>
  </si>
  <si>
    <t>WP SG, o2 SG</t>
  </si>
  <si>
    <t>MidBox to box reklamowy wyświetlany w lewej kolumnie SG WP, w głównym module newsowym, pod czwartym rzędem zajawek/kafli redakcyjnych.</t>
  </si>
  <si>
    <t>600x200 (opcjonalnie 300x250)</t>
  </si>
  <si>
    <t>1920x140</t>
  </si>
  <si>
    <t>zobacz pkt. 5.6.4 ogólnych zasad</t>
  </si>
  <si>
    <t>28 znaków max</t>
  </si>
  <si>
    <t>tekstowe</t>
  </si>
  <si>
    <t>Native Link</t>
  </si>
  <si>
    <t>zobacz pkt. 6.2.6 ogólnych zasad</t>
  </si>
  <si>
    <t>Native Link to format reklamowy dostępny wyłącznie w segregatorze Oferty na Poczcie o2 i WP. Widoczny jest na górze listy wiadomości.
Format emitowany jest cross-device, z możliwością wyświetlania w obu Pocztach jednocześnie.
Po kliknięciu w Native Link użytkownik przenoszony jest na stronę z jednym z dostępnych formatów: Obraz, Karuzela, Feed produktowy lub Film.</t>
  </si>
  <si>
    <t>Native Ad Gwiazdy</t>
  </si>
  <si>
    <t>x20</t>
  </si>
  <si>
    <t>Native Ad w module to natywna reklama tekstowo - graficzna wyświetlana jako jeden z kafelków sekcji tematycznej Gwiazdy, Moto&amp;Tech lub Styl Życia. W każdym module dostępne są dwa lub trzy miejsca reklamowe.</t>
  </si>
  <si>
    <t>x21</t>
  </si>
  <si>
    <t>x22</t>
  </si>
  <si>
    <t>Native Ad Moto&amp;Tech</t>
  </si>
  <si>
    <t>x23</t>
  </si>
  <si>
    <t>x25</t>
  </si>
  <si>
    <t>x26</t>
  </si>
  <si>
    <t>Native Ad Wiadomości</t>
  </si>
  <si>
    <t>x28</t>
  </si>
  <si>
    <t>350x216, 300x300</t>
  </si>
  <si>
    <t>Relama natywna to reklama, której ostylowanie dopasowane jest do widoku i stylu serwisu, na którym się wyświetla. Reklama natywna
wyświetlana jest jako link tekstowy lub jako obrazek z tekstem. Reklamodawca powinien dostarczyć do emisji wszystkie poniższe materiały:
Uwaga dla klienta: obraz może zostać przycięty do dostępnej przestrzeni reklamowej, maksymalnie o 10% z każdej strony, dlatego ważne jest żeby główne elementy grafiki znajdowały się możliwie najbliżej centralnej części grafiki. Na grafice nie powinny znajdować się logotypy ani tekst. Grafika nie może mieć obramowania.</t>
  </si>
  <si>
    <t>Native Ad 20 / Native Ad 21</t>
  </si>
  <si>
    <t>350x216 + treść zajawki: do 50 znaków (wliczając spacje)</t>
  </si>
  <si>
    <t>Native Ad to natywna reklama tekstowo - graficzna wyświetlana w miejscu kafelków redakcyjnych na Stronie głównej o2. Na potrzeby emisji dostępne są 2 kafelki redakcyjne.</t>
  </si>
  <si>
    <t>Native Ad HotNews 21, 22 lub 23</t>
  </si>
  <si>
    <t>zobacz pkt. 5.5.1 ogólnych zasad</t>
  </si>
  <si>
    <t>Pudelek</t>
  </si>
  <si>
    <t>Reklama emitowana w sekcji Hotnews w serwisie Pudelek mogąca imitować wyglądem zajawkę redakcyjną. Kreacja pojawia się pod drugim (Native Ad Hotnews 21), dziewiątym (Native Ad Hotnews 22) lub szesnastym boksem redakcyjnym (Native Ad Hotnews 23), na stronie głównej serwisu Pudelek.</t>
  </si>
  <si>
    <t>Panel Premium</t>
  </si>
  <si>
    <t>x06</t>
  </si>
  <si>
    <t>667x325</t>
  </si>
  <si>
    <t>x10</t>
  </si>
  <si>
    <t>WP SG, o2, WP Sportowe Fakty, Money.pl (bez subdomen), tv.wp.pl, Pakiet Serwisów Premium, Poczta WP i o2.</t>
  </si>
  <si>
    <t>Panel Premium Fullpage</t>
  </si>
  <si>
    <t>667x60, 320x520 i 520x320</t>
  </si>
  <si>
    <t>WP SG, WP Pogoda, o2, WP Program TV, WP Facet, WP Teleshow, WP Film, WP Opinie, WP Turystyka, WP Gwiazdy, WP Gry, WP Wiadomości, WP Kuchnia, WP Finanse, WP Dom, WP Moto, WP Kobieta, WP Tech, WP Książki, WP Wawalove.</t>
  </si>
  <si>
    <t>Format emitowany nad belką serwisu. Po kliknięciu w button „Rozwiń”, format expanduje się do kreacji fullpage. Po kliknięciu w button
„Zwiń” – kreacja zwija się do pierwszej formy.</t>
  </si>
  <si>
    <t>Panel Premium XL</t>
  </si>
  <si>
    <t>Panel Premium Scroll</t>
  </si>
  <si>
    <t>200 kB</t>
  </si>
  <si>
    <t>Panel Premium Scroll XL</t>
  </si>
  <si>
    <t>Rectangle</t>
  </si>
  <si>
    <t>Kostka Cube</t>
  </si>
  <si>
    <t>Expand / Reveal</t>
  </si>
  <si>
    <t>Formy rozwijane są wyświetlane w miejscu górnego bannera. Użytkownik na początku widzi tylko dolną część kreacji, dopiero po interakcji
(tapnięcie w banner) reklama rozwija się do pełnego rozmiaru. W zależności od wyboru kreacji, expand zasłania kontent strony, a reveal
spycha kontent w dół. Krzyżyk zwija format full screen ponownie do wielkości bannera.</t>
  </si>
  <si>
    <t>Desktop / Mobile</t>
  </si>
  <si>
    <t>x30</t>
  </si>
  <si>
    <t>Android, iOS</t>
  </si>
  <si>
    <t>Format reklamowy emitowany w aplikacjach Open FM, WP Pilot, Program TV.</t>
  </si>
  <si>
    <t>Slider to zestaw reklam typu rectangle, przełączanych ruchem lewo/prawo (swipe) lub z predefiniowanym opóźnieniem.</t>
  </si>
  <si>
    <t>Skyscraper</t>
  </si>
  <si>
    <t>Halfpage</t>
  </si>
  <si>
    <t>Halfpage to największy dostępny płaski format w mobilnym internecie. Reklama wyświetla się na SG Wp.pl w rozmiarze 300x600 px
(obszar widzialny na wszystkich telefonach to 300x400 px). Jeśli telefon posiada ekran o mniejszej rozdzielczości to dopiero po
zescrollowaniu strony w dół zobaczy drugą część reklamy. Kreacja powinna być zbudowana w ten sposób, aby komunikat reklamowy był
czytelny dla użytkowników.</t>
  </si>
  <si>
    <t>x63</t>
  </si>
  <si>
    <t>x91</t>
  </si>
  <si>
    <t>x92</t>
  </si>
  <si>
    <t>x93</t>
  </si>
  <si>
    <t>x94</t>
  </si>
  <si>
    <t>x95</t>
  </si>
  <si>
    <t>x96</t>
  </si>
  <si>
    <t>x97</t>
  </si>
  <si>
    <t>x98</t>
  </si>
  <si>
    <t>Scroll Reveal</t>
  </si>
  <si>
    <t>160x600</t>
  </si>
  <si>
    <t>Screening</t>
  </si>
  <si>
    <t>Megascreening</t>
  </si>
  <si>
    <t>zobacz pkt. 7.4. ogólnych zasad</t>
  </si>
  <si>
    <t>screening</t>
  </si>
  <si>
    <t>Megascreening to richmediowa forma reklamowa składająca się z ekspandowanego Mega Double Billboarda oraz Tapety.
Klient ma możliwość zaprezentowania wielu elementów na kreacji np.: mini galerii zdjęć, wideo, opisów produktów.</t>
  </si>
  <si>
    <t>zależnie od serwisu - zobacz pkt. 3.7.1. ogólnych zasad</t>
  </si>
  <si>
    <t>Screening to reklama składająca się z Billboarda / Double Billboarda / Wideboarda i watermarka.
Klient powinien dostarczyć dwa pliki. Plik jpeg/gif/png lub kreację html5 (patrz pkt 1.7), zgodne ze specyfikacja odpowiedniej formy
reklamowej (Billboard, Double Billboard, Wideboard) oraz plik gif lub .jpg, który będzie wyświetlany w tle serwisu.</t>
  </si>
  <si>
    <t>zależnie od serwisu - zobacz pkt. 3.7.4. ogólnych zasad</t>
  </si>
  <si>
    <t>Tapeta</t>
  </si>
  <si>
    <t>Tło</t>
  </si>
  <si>
    <t>Welcome Screen</t>
  </si>
  <si>
    <t>Welcome Screen XL</t>
  </si>
  <si>
    <t>WP Box</t>
  </si>
  <si>
    <t>WP Box Podniesiony</t>
  </si>
  <si>
    <t>x04</t>
  </si>
  <si>
    <t>WP Box Wiadomości</t>
  </si>
  <si>
    <t>x11</t>
  </si>
  <si>
    <t>WP Box Sport</t>
  </si>
  <si>
    <t>x12</t>
  </si>
  <si>
    <t>WP Box Finanse</t>
  </si>
  <si>
    <t>x13</t>
  </si>
  <si>
    <t>Slider WP Box</t>
  </si>
  <si>
    <t>do 1,5 MB</t>
  </si>
  <si>
    <t>Audio</t>
  </si>
  <si>
    <t>Instream Audio Ad</t>
  </si>
  <si>
    <t>1.5 MB</t>
  </si>
  <si>
    <t>audio</t>
  </si>
  <si>
    <t>Instream Audio Ad to spot reklamowy emitowany w aplikacji radiowej Wirtualnej Polski Media: Open FM.</t>
  </si>
  <si>
    <t>Wysyłkowe</t>
  </si>
  <si>
    <t>Mailing</t>
  </si>
  <si>
    <t>Mailing Personalizowany</t>
  </si>
  <si>
    <t>Mailing Podświetlony</t>
  </si>
  <si>
    <t>górny - 640x50px, dolny - 640x100px</t>
  </si>
  <si>
    <t>150 kb</t>
  </si>
  <si>
    <t>Formularz</t>
  </si>
  <si>
    <t xml:space="preserve"> 1920x1080 / 16:9, 1024x576 / 16:9, 1280x720 / 16:9</t>
  </si>
  <si>
    <t>10 MB</t>
  </si>
  <si>
    <t>interaktywne wideo</t>
  </si>
  <si>
    <t>Format In-stream zawierający oprócz głównego materiału wideo, formularz HTML5 umożliwiający użytkownikom uzupełnianie informacji,
które przesyłane są do bazy danych klienta.</t>
  </si>
  <si>
    <t>25 MB</t>
  </si>
  <si>
    <t>Format In-Stream zawierający oprócz głównego materiału wideo, interaktywne menu z galerią foto.</t>
  </si>
  <si>
    <t>Inbanner Video Ad</t>
  </si>
  <si>
    <t>display</t>
  </si>
  <si>
    <t>Instream Video Ad / Preroll</t>
  </si>
  <si>
    <t>wideo</t>
  </si>
  <si>
    <t>Instream Video Ad to reklama video, emitowana przed materiałem video na serwisach oraz aplikacjach Wirtualnej Polski Media.</t>
  </si>
  <si>
    <t xml:space="preserve">480x90px </t>
  </si>
  <si>
    <t>display instream</t>
  </si>
  <si>
    <t>Invideo banner to format reklamowy, przykrywający górną lub dolną
 część odtwarzacza wideo, pojawiający się podczas odtwarzania treści redakcyjnej.</t>
  </si>
  <si>
    <t>Logokit</t>
  </si>
  <si>
    <t>Format In-stream zawierający oprócz głównego materiału wideo, interaktywne menu umieszczone w prawym dolnym rogu kreacji.
Interaktywne menu może zawierać ikonkę z przekierowaniem do strony FB, YT, logo klienta lub galerię zdjęć albo wideo.</t>
  </si>
  <si>
    <t>MenuAd</t>
  </si>
  <si>
    <t>Format In-stream zawierający oprócz głównego materiału wideo, interaktywne menu. Menu może zawierać 4 przyciski. Kliknięcie w każdy z butonów powoduje zatrzymanie materiału wideo i emisję wybranych slajdów. Możliwe jest przechodzenie pomiędzy slajdami po kliknięciu w przyciski nawigacyjne.</t>
  </si>
  <si>
    <t>Format typu In-Stream zawierający oprócz głównego materiału wideo, interaktywne menu umieszczone u góry kreacji. Interaktywne menu
może zawierać ikonkę z przekierowaniem do strony Facebook, ikonkę z przekierowaniem do Youtube, logo klienta z przekierowaniem do
jego strony, galerię zdjęć i galerię wideo.</t>
  </si>
  <si>
    <t>Outstream Video Ad</t>
  </si>
  <si>
    <t>40 kb / 20 kB</t>
  </si>
  <si>
    <t xml:space="preserve"> </t>
  </si>
  <si>
    <t>PauseAd</t>
  </si>
  <si>
    <t>300x250 / 600x200</t>
  </si>
  <si>
    <t>Format reklamowy display emitowany w przestrzeni playera wideo, którego pojawienie się jest inicjowane przez użytkownika poprzez wciśnięcie PAUSE. 
Emitowany w playerze wideo tylko na materiałach redakcyjnych.</t>
  </si>
  <si>
    <t>Sidebar</t>
  </si>
  <si>
    <t>Format In-stream zawierający oprócz głównego materiału wideo, dowolną ilość pionowych plansz umieszczonych po lewej stronie kreacji.
W zależności od ustawień, zmieniają się one automatycznie lub przez użytkownika za pomocą przycisków nawigacyjnych. Kliknięcie w planszę powoduje zatrzymanie wideo i emisję wybranej planszy.</t>
  </si>
  <si>
    <t>StartAd</t>
  </si>
  <si>
    <t xml:space="preserve">Format reklamowy display emitowany w przestrzeni playera wideo, którego pojawienie się jest inicjowane  w przypadku braku wypełnienia kontenera standardowymi spotami wideo. </t>
  </si>
  <si>
    <t>Social Media</t>
  </si>
  <si>
    <t>Format typu In-stream zawierający oprócz głównego materiału wideo, ikonki social media po prawej stronie playera. Po kliknięciu następuje przejście do strony docelowej.</t>
  </si>
  <si>
    <t>Video 360</t>
  </si>
  <si>
    <t>Format In-Stream, umożliwiający uruchomienie wideo przygotowanego w technologii 360 stopni z możliwością przejścia pomiędzy trybem
standard i 360.
Film w technologii 360 stopni może być dostarczony bezpośrednio lub zaciągnięty z serwisu Youtube . W przypadku hostingu na serwisie
Youtube niezbędne jest dostarczenie numeru identyfikacyjnego filmu umieszczonego na serwisie.</t>
  </si>
  <si>
    <t>Video Choose</t>
  </si>
  <si>
    <t>E-Commerce</t>
  </si>
  <si>
    <t>Content Driven Commerce (CDC)</t>
  </si>
  <si>
    <t>Format przeznaczony do kampanii produktowych. Produkty dobierane są z feeda na podstawie historii działań użytkownika lub jeśli nie mamy o nim danych, popularności produktów wśród innych użytkowników.</t>
  </si>
  <si>
    <t>Jest to plik z listą produktów, zapisany w formacie CSV, XML lub JSON i umieszczony na serwerze klienta. Plik powinien zawierać wszystkie
aktualne produkty w ofercie i być aktualizowany przynajmniej raz na 24 godziny.</t>
  </si>
  <si>
    <t>Logotyp</t>
  </si>
  <si>
    <t>Format SVG, EPS, AI lub PNG/JPG, umieszczony na serwerze klienta lub przekazany w pliku.
W przypadku formatu CDC i WP Okazje w wersji do emisji na białym tle, z jak najmniejszym polem ochronnym. W przypadku pozostałych formatów w wersji zależnej od wybranego koloru tła.</t>
  </si>
  <si>
    <t>Retail dniówka to format reklamowy agregujący produkty dostarczone przez klienta w kreacji łączącej elementy wizerunkowe i
performancowe.</t>
  </si>
  <si>
    <t>WP Kokpit</t>
  </si>
  <si>
    <t>tapeta: 1260x815 oraz 940x815</t>
  </si>
  <si>
    <t>x38</t>
  </si>
  <si>
    <t>Pod modułem Biznes. Tapeta (klikalna) musi zostać przekazana w formacie SVG w dwóch rozmiarach: 1260x815 oraz 940x815. Tapeta + feed produktowy.</t>
  </si>
  <si>
    <t>WP Okazje</t>
  </si>
  <si>
    <t>x39</t>
  </si>
  <si>
    <t>Moduł pod pogodą. Grafika + feed produktowy.</t>
  </si>
  <si>
    <t>Specyfikacja techniczna Performance</t>
  </si>
  <si>
    <t xml:space="preserve">Produkt </t>
  </si>
  <si>
    <t>Format</t>
  </si>
  <si>
    <t>Wymagania: Rozmiar/Ilośc znaków</t>
  </si>
  <si>
    <t xml:space="preserve">Waga </t>
  </si>
  <si>
    <t xml:space="preserve"> CDC </t>
  </si>
  <si>
    <t xml:space="preserve"> WP OKAZJE </t>
  </si>
  <si>
    <t xml:space="preserve">WP OKAZJE </t>
  </si>
  <si>
    <t>Fiszki</t>
  </si>
  <si>
    <t>Okodowanie PX oraz pełen feed produktowy (dla kampanii remarketingowej) lub produkty wybrane do promocji.
Górny banner o wymiarach standardowego DBB: 750x200
Kolor w formacie RGB dla cen oraz tekstu i tła buttonu CTA. 
Treść CTA do 10 znaków.</t>
  </si>
  <si>
    <t>Gazetki</t>
  </si>
  <si>
    <t>Format wyświetlany na SG WP w module WP Kokpit oraz w Poczcie WPM w zakładkach Oferty oraz Społeczności (miejsca emisji dobieramy w zależności od liczby zamówionych klików).
Wymagania:
Grafiki o wymiarach 
180x246 px, najlepiej pierwsza strona gazetki w formacie jpg/svg/png
165x155 px, najlepiej pierwsza strona gazetki w formacie jpg/svg/png
oraz url do gazetki na stronie klienta.</t>
  </si>
  <si>
    <t>SG WP</t>
  </si>
  <si>
    <t xml:space="preserve">SG Volume </t>
  </si>
  <si>
    <t>300x600
970x300
750x200
940x200
300x60
300x250
350x216 + 50 znaków (dostarczonych w pliku tekstowym)</t>
  </si>
  <si>
    <r>
      <t>60 kB 
60 kB 
50 kB
50 kB</t>
    </r>
    <r>
      <rPr>
        <sz val="10"/>
        <color rgb="FFFF0000"/>
        <rFont val="Calibri"/>
        <family val="2"/>
        <charset val="238"/>
        <scheme val="minor"/>
      </rPr>
      <t xml:space="preserve"> 
</t>
    </r>
    <r>
      <rPr>
        <sz val="10"/>
        <color theme="1"/>
        <rFont val="Calibri"/>
        <family val="2"/>
        <charset val="238"/>
        <scheme val="minor"/>
      </rPr>
      <t>30 kB
40 kB
60 kB</t>
    </r>
  </si>
  <si>
    <t>Display</t>
  </si>
  <si>
    <t>Billboard 
Double Billboard 
Triple Billboard
Wideboard 
Mega Double Billboard 
Rectangle 
Skyscraper 
Halfpage</t>
  </si>
  <si>
    <t>750x100  
750x200    
750x300
970x200   
970x300    
300x250
160x600 
300x600</t>
  </si>
  <si>
    <t>40 kB/150 kB (HTML5)
50 kB/150 kB (HTML5)
60 kB/150 kB (HTML5)
60 kB/150 kB (HTML5)
70 kB/150 kB (HTML5)
40 kB/150 kB (HTML5)
40 kB/150 kB (HTML5)
60 kB/150 kB (HTML5)</t>
  </si>
  <si>
    <t>Display - Perfo Ad Network</t>
  </si>
  <si>
    <t>Display Video Ad</t>
  </si>
  <si>
    <t xml:space="preserve">Billboard  
Double Billboard 
Wideboard 
Rectangle
Megabox
Halfpage </t>
  </si>
  <si>
    <t xml:space="preserve">150 kB </t>
  </si>
  <si>
    <t>Native Video Ad</t>
  </si>
  <si>
    <t>1,5 MB</t>
  </si>
  <si>
    <t>40 kB/150 kB (HTML5)</t>
  </si>
  <si>
    <t>600x500</t>
  </si>
  <si>
    <t>Display Tablet </t>
  </si>
  <si>
    <t xml:space="preserve">Billboard 
Double Billboard 
Triple Billboard
Wideboard
Halfpage  </t>
  </si>
  <si>
    <t xml:space="preserve">750x100  
750x200    
750x300
970x200
300x600 </t>
  </si>
  <si>
    <t>40 kB/150 kB (HTML5)
50 kB/150 kB (HTML5)
60 kB/150 kB (HTML5)
60 kB/150 kB (HTML5)
60 kB/150 kB (HTML5)</t>
  </si>
  <si>
    <r>
      <t xml:space="preserve">585x455
600x464
</t>
    </r>
    <r>
      <rPr>
        <sz val="10"/>
        <color rgb="FF00B050"/>
        <rFont val="Calibri"/>
        <family val="2"/>
        <charset val="238"/>
        <scheme val="minor"/>
      </rPr>
      <t>880x560</t>
    </r>
    <r>
      <rPr>
        <sz val="10"/>
        <color theme="1"/>
        <rFont val="Calibri"/>
        <family val="2"/>
        <charset val="238"/>
        <scheme val="minor"/>
      </rPr>
      <t xml:space="preserve"> </t>
    </r>
    <r>
      <rPr>
        <sz val="10"/>
        <color rgb="FFFF0000"/>
        <rFont val="Calibri"/>
        <family val="2"/>
        <charset val="238"/>
        <scheme val="minor"/>
      </rPr>
      <t>(880x590)</t>
    </r>
    <r>
      <rPr>
        <sz val="10"/>
        <color theme="1"/>
        <rFont val="Calibri"/>
        <family val="2"/>
        <charset val="238"/>
        <scheme val="minor"/>
      </rPr>
      <t xml:space="preserve">
750x200
600x200
170x200
160x600,</t>
    </r>
    <r>
      <rPr>
        <sz val="10"/>
        <color rgb="FF00B050"/>
        <rFont val="Calibri"/>
        <family val="2"/>
        <charset val="238"/>
        <scheme val="minor"/>
      </rPr>
      <t xml:space="preserve"> dodatkowo 970 x 600 i 970 x 250</t>
    </r>
  </si>
  <si>
    <t>60 kB/150 kB (HTML5)
50 kB
60 kB/150 kB (HTML5)
40 kB/150 kB (HTML5)
40 kB
30 kB/150 kB (HTML5)
40 kB/150 kB (HTML5)</t>
  </si>
  <si>
    <t>Native</t>
  </si>
  <si>
    <t>Native Ad WP</t>
  </si>
  <si>
    <t>Native Ad PAN</t>
  </si>
  <si>
    <t>Lead generation</t>
  </si>
  <si>
    <t>Formularz / Półleadownik</t>
  </si>
  <si>
    <t xml:space="preserve">Leadownik to element kreacji reklamowej, w ramach której zainteresowany użytkownik może uzupełnić swoje wybrane dane w celu ułatwienia kontaktu z klientem. Dane są przekazywane do formularza na stronie klienta. Wymagnia: 
1. MODYFIKACJA FORMULARZA KLIENTAFormularz klienta powinien pobierać dane przesłane jako parametry w adres URL (z leadownika)i wstawiać je jako wartości pól formularza na swojej stronie 
2. GRAFIKAw rozmiarze danego formatu: 300x600, 300x250, 640x300, waga do 150kBnie zawierająca pól formularza oraz CTA, te elementy będą nałożone na grafikę i są przygotowane po stronie WPM
3. URL do polityki prywatności klienta </t>
  </si>
  <si>
    <t>Leadownik</t>
  </si>
  <si>
    <t>Indywidualna oferta, minimalny próg wejścia 5000 zł</t>
  </si>
  <si>
    <t>*(3 rd)</t>
  </si>
  <si>
    <t>SMS</t>
  </si>
  <si>
    <t>Indywidualna oferta, minimalny próg wejścia 20 000 zł</t>
  </si>
  <si>
    <t>940x90</t>
  </si>
  <si>
    <t>40 kb</t>
  </si>
  <si>
    <t>x60</t>
  </si>
  <si>
    <t>Slot uruchamiany dla sprzedanej emisji</t>
  </si>
  <si>
    <t>30 kb</t>
  </si>
  <si>
    <t>WP SG  kreacja okazjonalna</t>
  </si>
  <si>
    <t>Slot uruchamiany dla sprzedanej emisji w widoku news</t>
  </si>
  <si>
    <t>x67</t>
  </si>
  <si>
    <t>Emisja na widoku artykułowym serwisów PAKO, SF, o2</t>
  </si>
  <si>
    <t>WP PAKO, SF, o2, Pudelek</t>
  </si>
  <si>
    <t>tzw. Belka pogodowa</t>
  </si>
  <si>
    <t>x56</t>
  </si>
  <si>
    <t>Belka WP SG akcje specjalne</t>
  </si>
  <si>
    <t>x36</t>
  </si>
  <si>
    <t xml:space="preserve"> Format wyświetlany jest na warstwie z opisem programu</t>
  </si>
  <si>
    <t>x15-x19</t>
  </si>
  <si>
    <t>Reklama widoczna nad modułem tematycznym</t>
  </si>
  <si>
    <t>x15-x16</t>
  </si>
  <si>
    <t xml:space="preserve">Reklama widoczna nad modułem tematycznym </t>
  </si>
  <si>
    <t>x15-x17</t>
  </si>
  <si>
    <t>75 kB</t>
  </si>
  <si>
    <t xml:space="preserve"> WP SG</t>
  </si>
  <si>
    <t>SportoweFakty SG</t>
  </si>
  <si>
    <t>60  kB</t>
  </si>
  <si>
    <t xml:space="preserve">Reklama widoczna w module tematycznym Biznes </t>
  </si>
  <si>
    <t>Reklama widoczna pod modułem tematycznym Oferty dla Ciebie</t>
  </si>
  <si>
    <t>x15-&gt;x19</t>
  </si>
  <si>
    <t>Reklama mobilna widoczna w module tematycznym Sportowe Fakty</t>
  </si>
  <si>
    <t>Reklama mobilna widoczna w module tematycznym Gwiazdy</t>
  </si>
  <si>
    <t>Reklama mobilna widoczna w module tematycznym Moto</t>
  </si>
  <si>
    <t>Reklama mobilna widoczna w module tematycznym Styl Życia</t>
  </si>
  <si>
    <t>Reklama mobilna widoczna w module tematycznym Turystyka</t>
  </si>
  <si>
    <t>CBx nad sekcją Gwiazdy</t>
  </si>
  <si>
    <t>CBx nad sekcją Biznes</t>
  </si>
  <si>
    <t>CBx nad sekcją moto</t>
  </si>
  <si>
    <t>CBx  nad sekcją Styl Życia</t>
  </si>
  <si>
    <t>CBx nad sekcją Turystyka</t>
  </si>
  <si>
    <t>CB nad sekcją sport . Jednocześnie na Stronie głównej serwisu możemy emitować maksymalnie dwa content boxy XL. Wielkość dostępna również jako opcja dla Contenbox Biznes, Gwiazdy, Moto</t>
  </si>
  <si>
    <t>100  kB</t>
  </si>
  <si>
    <t>Banner z tapetą . Tapeta powinna być wykończona jednolitym gradientem u dołu. To warunkuje dociągnięcie koloru do końca modułu tematycznego w barwie tapety.</t>
  </si>
  <si>
    <t>Banner z tapetą  dostępny dla slotów Sportowe Fakty, Biznes, Gwiazdy. Tapeta powinna być wykończona jednolitym gradientem u dołu. To warunkuje dociągnięcie koloru do końca modułu tematycznego w barwie tapety. Jednocześnie na Stronie głównej serwisu możemy emitować maksymalnie dwa content boxy XL.</t>
  </si>
  <si>
    <t>x56/x14</t>
  </si>
  <si>
    <t>x55/x18</t>
  </si>
  <si>
    <t xml:space="preserve">serwisy premium, money.pl,  sportowefakty.wp.pl, autokult.pl, gadzetomania.pl, komorkomania.pl, fotoblogia.pl, kafeteria.wp.pl, Autocentrum.pl, abczdrowie.pl, parenting.pl,   tv.wp.pl, </t>
  </si>
  <si>
    <t>Grafika nagłówka skaluje się automatycznie do szerokości okna przeglądarki. np.: dla szerokości okna 1366px wysokość reklamy wyniesie 96px. Tapety się nie skalują, powinny być przygotowane pod konkretny serwis.</t>
  </si>
  <si>
    <r>
      <rPr>
        <b/>
        <sz val="10"/>
        <color theme="1"/>
        <rFont val="Calibri"/>
        <family val="2"/>
        <charset val="238"/>
        <scheme val="minor"/>
      </rPr>
      <t>desktop</t>
    </r>
    <r>
      <rPr>
        <sz val="10"/>
        <color theme="1"/>
        <rFont val="Calibri"/>
        <family val="2"/>
        <scheme val="minor"/>
      </rPr>
      <t xml:space="preserve">: x80,x81,x82 </t>
    </r>
    <r>
      <rPr>
        <b/>
        <sz val="10"/>
        <color theme="1"/>
        <rFont val="Calibri"/>
        <family val="2"/>
        <charset val="238"/>
        <scheme val="minor"/>
      </rPr>
      <t>mobile</t>
    </r>
    <r>
      <rPr>
        <sz val="10"/>
        <color theme="1"/>
        <rFont val="Calibri"/>
        <family val="2"/>
        <scheme val="minor"/>
      </rPr>
      <t>: x03</t>
    </r>
  </si>
  <si>
    <t xml:space="preserve"> Format wyświetlany jest na górze, natywnie i na  warstwie.</t>
  </si>
  <si>
    <t>Panel Premium dostępny jest na serwisach: SG WP, SG Pudelek, Poczta WP, SG Money, WP Autokult, WP Gadżetomania, WP Komórkomania, WP Fotoblogia, WP abczdrowie, WP Parenting</t>
  </si>
  <si>
    <t>Panel Premium to forma reklamowa emitowana nad serwisem. Panel Premium składa się z jednej kreacji o wysokości 360px. Standardowo pokazywane jest górne 60px kreacji, po rozwinięciu (akcja użytkownika, klik lub tapnięcie) pokazywane jest pozostałe 300px.</t>
  </si>
  <si>
    <t>Panel Premium XL dostępny jest na serwisach: SG WP, SG Pudelek, Poczta WP, SG Money, WP Autokult, WP Gadżetomania, WP Komórkomania, WP Fotoblogia, WP abczdrowie, WP Parenting</t>
  </si>
  <si>
    <t>160x60</t>
  </si>
  <si>
    <t>20 KB</t>
  </si>
  <si>
    <t>logo sponsora relacji pojawia się w tabeli wyników na stronach artykułowych</t>
  </si>
  <si>
    <t>x37</t>
  </si>
  <si>
    <t>x07</t>
  </si>
  <si>
    <t>Format reklamowy emitowany w miejscu śródtekstu lub halfa mobilnego, składający się z panelu umieszczonego pod serwisem i uwidaczniającego się w momencie przewijania strony.</t>
  </si>
  <si>
    <t>SG WP, o2, Serwisy premium, WP Autokult, WP Sportowe Fakty</t>
  </si>
  <si>
    <t>1280x720 (układ poziomy) oraz 720x1280 (układ pionowy) + zaślepka 300x250</t>
  </si>
  <si>
    <t>600x200 + kolor tła w RGB</t>
  </si>
  <si>
    <t>Format analogiczny do wersji desktop składający się z kreacji głównej oraz tła w postaci jednolitego koloru w formacie szesnastkowym RGB.</t>
  </si>
  <si>
    <t>Reklama warstwowa emitowana przed załadowaniem strony głównej WP.  Emitowana nie częściej niż 1 raz na godzinę.</t>
  </si>
  <si>
    <t>Boxy reklamowe emitowane po prawej stronie SG WP na wysokości odpowiadającej konkretnej sekcji.</t>
  </si>
  <si>
    <t>x04-x13</t>
  </si>
  <si>
    <t>Reklama odpowiadająca miejscem emisji WP Boxom, zawierająca slider umożliwiający prezentację kilku produktów.</t>
  </si>
  <si>
    <t>Mailing zawierający podświetlenie tematu jednen z bazowych kolorów: brązowy, zielony, pomarańczowy, fioletowy, jasnozielony, fuksja.</t>
  </si>
  <si>
    <t>x24 i x34</t>
  </si>
  <si>
    <t xml:space="preserve"> SG o2, SG Pudelek</t>
  </si>
  <si>
    <t>WP SG, Money.pl, sportowefakty, serwisy pako, abczdrowie i parenting (tylko strony artykułowe).</t>
  </si>
  <si>
    <t>o2.pl</t>
  </si>
  <si>
    <t>Poczta WP, Poczta o2, o2.pl</t>
  </si>
  <si>
    <t xml:space="preserve">Format reklamowy agregujący produkty dostarczone przez klienta w artykule powiązanym z nimi tematycznie. </t>
  </si>
  <si>
    <t>feed produktowy</t>
  </si>
  <si>
    <t>feed produktowy zawierający szeroki wachlarz produktów lub ograniczony do określonej grupy artykułów.</t>
  </si>
  <si>
    <t>• DBB: 970x200, 970x300 – waga do 100 kB</t>
  </si>
  <si>
    <t>300 kb</t>
  </si>
  <si>
    <t>200 kb</t>
  </si>
  <si>
    <t>WP SG, o2, Pudelek, Money.pl, WP Sportowe fakty</t>
  </si>
  <si>
    <t>To dodatkowa reklama wyświetlana nad sekcjami Sportowe Fakty, Finanse, Gwiazdy, Moto, Styl Życia (te same miejsca
reklamowe co zwykły content box) , pojawia się  ona rotacyjnie  w slotach w których nie ma emisji stałych FF. Emisja w modelu CPC, CPM, VCPM</t>
  </si>
  <si>
    <t>Mail wysyłany jako HTMLowy powinien być pełną, poprawnie skonstruowaną, sprawdzoną i działającą stroną HTMLową. Wszystkie obiekty (obrazki) muszą się znajdować w tym samym katalogu co plik HTML (w katalogu bieżącym).</t>
  </si>
  <si>
    <t>Dedykowana oferta reklamowa nie występująca w standardowej sprzedaży.</t>
  </si>
  <si>
    <t>x21-23</t>
  </si>
  <si>
    <t>x20-21</t>
  </si>
  <si>
    <t>Emisja na rozwiniętej warstwie przy panelu logowania do Poczty o2</t>
  </si>
  <si>
    <t>SG o2</t>
  </si>
  <si>
    <t>x55-x58, x67</t>
  </si>
  <si>
    <t xml:space="preserve">sloty: x55 Sport, x56 Biznes, x57 Gwiazdy, x58 Moto, x67 Styl Życia  </t>
  </si>
  <si>
    <t xml:space="preserve">Glonews to format dostępny na SG WP, ulokowany w otoczeniu treści redakcyjnych często konsumowanych przez Internautów. Emitowany
jest w modelu cross - device do 100% użytkowników.
Cechy formatu:
Format składa się z maksymalnie trzech kreacji, rotowanych automatycznie oraz intencjonalnie przez odbiorcę (swipe).
Kreacja jest emitowana pod modułem z prognozą pogody. Użytkownik nie ma możliwości jej zamknięcia. 
Format na desktopie jest emitowany z tej samej pozycji co MidBox, w związku z tym wymaga wcześniejszej rezerwacji.     </t>
  </si>
  <si>
    <t>Kostka Cube to animowany format reklamy w postaci obracającej się kostki. Kostka obraca się wokół jednej osi (poziomej)
a dostępna przestrzeń reklamowa to cztery ścianki o wymiarze 300x250 (rectangle). Każdy z kafli zawierać może inną kreację statyczną.
Istnieje także możliwość zamieszczenia kreacji animowanej lub video na jednej ze ścianek.
Kostka to format który może byc emitowany również na desktop</t>
  </si>
  <si>
    <t>SG WP, WPM Zasięg</t>
  </si>
  <si>
    <t>x03, sloty do emisji Halfpage'a</t>
  </si>
  <si>
    <t>SG WP, o2, WP Zasięg</t>
  </si>
  <si>
    <t>Open FM</t>
  </si>
  <si>
    <t>WPM Zasięg Instream</t>
  </si>
  <si>
    <t>sloty content boxów</t>
  </si>
  <si>
    <t>Kreacja emitowana w miejscu content box na SG WP przy modułach: Sportowe Fakty , Biznes, Gwiazdy lub Moto. , oraz na pozostałych serwisach na widokach artykułowych</t>
  </si>
  <si>
    <t>WP Zasięg</t>
  </si>
  <si>
    <t>sloty do emisji rectangle'a</t>
  </si>
  <si>
    <t>sloty odpowiednie dla aplikacji</t>
  </si>
  <si>
    <t>WP SG, o2.pl, WPM Zasięg</t>
  </si>
  <si>
    <t>Istnieje możliwość emisji sky'a ze slotu x27 na widokach artykułowych w ramach Platformy Kontentowej WPM (PAKO)</t>
  </si>
  <si>
    <t>WPM Zasięg Intstream</t>
  </si>
  <si>
    <r>
      <t xml:space="preserve">x03 i inne </t>
    </r>
    <r>
      <rPr>
        <sz val="10"/>
        <rFont val="Calibri"/>
        <family val="2"/>
        <charset val="238"/>
        <scheme val="minor"/>
      </rPr>
      <t>sloty przeznaczone do emisji rectangle'a</t>
    </r>
  </si>
  <si>
    <t>w zależności od serwisu</t>
  </si>
  <si>
    <t>kod koloru RGB lub HEX</t>
  </si>
  <si>
    <t>Outstream to reklama wideo, emitowana w miejscu śródtekstu. Reklama startuje zwinięta, i rozwija się automatycznie gdy Outstream Video Ad miejsce reklamowe pojawia się na aktywnym ekranie.</t>
  </si>
  <si>
    <t>banner 970x200, feed produktowy, logo , tapeta zgodna z wymaganiami konkretnego serwisu.</t>
  </si>
  <si>
    <t>Interactive Stories</t>
  </si>
  <si>
    <t>Interactive Stories ma na celu umożliwienie naszym Klientom prezentacji swoich usług i produktu z wykorzystaniem storytellingu. 
Emisja umożliwia łączenie w obrębie jednej odsłony reklamowej - mixu kreacji statycznych i wideo (max. 15 sekund / 1 plansza) układając je na linii czasu.
Stories emitowane może być w 2 podstawowych proporcjach, wybór proporcji definiuje całą kreację = wszystkie plansze muszą być spójne w obrębie jednej odsłony. Kreacja jest skalowalna, ale jej maksymalna wysokość nie przekracza 600px.</t>
  </si>
  <si>
    <t>x70</t>
  </si>
  <si>
    <t>Banner Expand do XL</t>
  </si>
  <si>
    <t>600x600 -&gt; 600x200 do 600x400 + przyciski ZWIŃ/ROZWIŃ 80x40</t>
  </si>
  <si>
    <t>Format reklamowy składający się z formatu podstawowego, po kliknięciu rozwijającego się do formatu powiększonego.</t>
  </si>
  <si>
    <t>750x100 -&gt; 750x300 +  przyciski ZWIŃ/ROZWIŃ 80x40 px</t>
  </si>
  <si>
    <t>750x200 -&gt; 750x300  +  przyciski ZWIŃ/ROZWIŃ 80x40 px</t>
  </si>
  <si>
    <t>970x200 -&gt; 970x300  +  przyciski ZWIŃ/ROZWIŃ 80x40 px</t>
  </si>
  <si>
    <t>x61</t>
  </si>
  <si>
    <t>x34</t>
  </si>
  <si>
    <t>620x250, mix formatów</t>
  </si>
  <si>
    <t>620x755, mix formatów</t>
  </si>
  <si>
    <t>Serwisy WPM</t>
  </si>
  <si>
    <t>Poczta WP, Poczta o2, Serwisy Premium</t>
  </si>
  <si>
    <t>WP SG, Serwisy WPM</t>
  </si>
  <si>
    <t>Mailing Performace</t>
  </si>
  <si>
    <t>2 MB</t>
  </si>
  <si>
    <t>700 px</t>
  </si>
  <si>
    <t>x81, x82, x86</t>
  </si>
  <si>
    <t>Wiadomości, Sport, Biznes</t>
  </si>
  <si>
    <t>1920x720</t>
  </si>
  <si>
    <t>1920x540</t>
  </si>
  <si>
    <t>1920x880</t>
  </si>
  <si>
    <t>120 px</t>
  </si>
  <si>
    <t>• Kreacja skalowalna</t>
  </si>
  <si>
    <t>• Grafika dostarczona przez Klienta powinna być pozbawiona CTA. Szablon ma dedykowaną belkę przykrywającą dół kreacji (12,5%</t>
  </si>
  <si>
    <t>dolnej części grafiki) W związku z tym dolny obszar grafiki nie powinien zawierać elementów oraz copy kluczowego dla przekazu Klienta.</t>
  </si>
  <si>
    <t>standardowych predefiniowanych w HTML, jak: Black, white, grey itp. do zapisu w RGB np.: rgba(0, 44, 95, 1) Kolory określa klient.</t>
  </si>
  <si>
    <t>• CTA składa się maksymalnie z 32 znaków.Nadmiar tekstu może skutkować brakiem czytelności przekazu.</t>
  </si>
  <si>
    <t>• Belka umożliwia modyfikację jej koloru oraz modyfikację koloru fontu. Zapis koloru może odbywać się na kilka sposobów, od</t>
  </si>
  <si>
    <t>• Rodzaj Fontu jest determinowany czcionką znajdującą się na serwisie na którym odbywa się emisja.</t>
  </si>
  <si>
    <t>Format bazuje na klasycznym rectanglu skalowalnym. Jego głównym założeniem jest umożliwienie dynamicznego zarządzania przekazem reklamowym, w obrębie jednej kreacji statycznej dostarczanej przez Klienta. Kreacja nie posiada CTA na grafice dzięki czemu staje się bardziej czytelna, zachowuje więcej miejsca na przekaz reklamowy.</t>
  </si>
  <si>
    <t>Kreacja jest skalowalna, ale jej maksymalna wysokość nie przekracza 600px:</t>
  </si>
  <si>
    <t>Włączenie/wyłączenie - Ikony głośnika w lewym dolnym rogu</t>
  </si>
  <si>
    <t>Dotknięcie w środek kreacji włącza/wyłącza dźwięku</t>
  </si>
  <si>
    <t>• Pomijanie plansz jak i powrót do poprzednich, poprzez intuicyjnie wyznaczone obszary (lewo = tył | prawo = przód).</t>
  </si>
  <si>
    <t>• Ostatnia plansza – kliknięcie w prawo przekierowuje na LP</t>
  </si>
  <si>
    <t>• Plansze wideo domyślnie są wyciszone, ale także wzbogacone są o dodatkowe elementy nawigacyjne dźwięku:</t>
  </si>
  <si>
    <t>• Górna część wyposażona jest w time-line zależny od ilości plansz. Zawsze zajmuje pełną szerokość kreacji dzieląc obszar na ilość elementów</t>
  </si>
  <si>
    <t>• Pod time-linem, znajdują się 2 modyfikowalne linie copy, by uzupełnić kreację o niezależny od planszy komunikat wybrany przez Klienta, np.:</t>
  </si>
  <si>
    <t>Nazwa Klienta</t>
  </si>
  <si>
    <t>Nazwa promocji</t>
  </si>
  <si>
    <t>• W prawym dolnym rogu jest stale obecne niemodyfikowalne CTA, umożliwiające przekierowanie na LP niezależnie od planszy.</t>
  </si>
  <si>
    <t>Format w emisji wykorzystuje sloty Halfpage</t>
  </si>
  <si>
    <t>Plansza: rekomendowana liczba 2x-6x</t>
  </si>
  <si>
    <t>Statyczny display lub wideo:</t>
  </si>
  <si>
    <t>Display:</t>
  </si>
  <si>
    <t>• Format pliku: JPG/PNG</t>
  </si>
  <si>
    <t>• Waga: do 60kb</t>
  </si>
  <si>
    <t>• Czas trwania planszy statycznej w MS, max. 15 sekund | Przykład – 3000 ms = 3 sekundy</t>
  </si>
  <si>
    <t>• Format pliku: WEBM/MP4</t>
  </si>
  <si>
    <t>• Waga: do 1,5mb</t>
  </si>
  <si>
    <t>• Proporcje materiału: 4:5 lub 9:16</t>
  </si>
  <si>
    <t>• Czas trwania: Max 15 sekund (ustawienie czasu MS w template powinno odpowiadać rzeczywistej długości materiału)</t>
  </si>
  <si>
    <t>Copy:</t>
  </si>
  <si>
    <t>• Tekst główny</t>
  </si>
  <si>
    <t>• Tekst dodatkowy</t>
  </si>
  <si>
    <t>Linkowanie, kody odsłon:</t>
  </si>
  <si>
    <t>• Jeden wspólny link do LP dla wszystkich plansz</t>
  </si>
  <si>
    <t>• Są 2 możliwości wpięcia kodów odsłon, dedykowany na odsłonę oraz dedykowany pod każdą z ustawianych plansz</t>
  </si>
  <si>
    <t>Rozmiar: 1920x870px</t>
  </si>
  <si>
    <t>1920x870</t>
  </si>
  <si>
    <t>Format emitowany w slocie halfpage na SG WP, SG o2, SG pudelek oraz w treściach artykułów WPM. Kreacja skaluje się do szerokości ekranu.</t>
  </si>
  <si>
    <t>Format emitowany w slocie halfpage na  SG WP, SG o2, SG pudelek oraz w treściach artykułów WPM.</t>
  </si>
  <si>
    <t>• Rekomenduje się przesłanie drugiego logotypu klienta (jpg, 192x214px), który znajdzie się na ostatniej karcie szablonu z buttonem "Zobacz więcej".</t>
  </si>
  <si>
    <t>• moduł Sport: 907px + wysokość formy billboardowej</t>
  </si>
  <si>
    <r>
      <rPr>
        <b/>
        <sz val="10"/>
        <color theme="1"/>
        <rFont val="Calibri"/>
        <family val="2"/>
        <charset val="238"/>
        <scheme val="minor"/>
      </rPr>
      <t>Bannery:</t>
    </r>
    <r>
      <rPr>
        <sz val="10"/>
        <color theme="1"/>
        <rFont val="Calibri"/>
        <family val="2"/>
        <scheme val="minor"/>
      </rPr>
      <t xml:space="preserve"> 940x300px // 1260x300px    </t>
    </r>
    <r>
      <rPr>
        <b/>
        <sz val="10"/>
        <color theme="1"/>
        <rFont val="Calibri"/>
        <family val="2"/>
        <charset val="238"/>
        <scheme val="minor"/>
      </rPr>
      <t>Tapety:</t>
    </r>
    <r>
      <rPr>
        <sz val="10"/>
        <color theme="1"/>
        <rFont val="Calibri"/>
        <family val="2"/>
        <scheme val="minor"/>
      </rPr>
      <t xml:space="preserve"> </t>
    </r>
    <r>
      <rPr>
        <u/>
        <sz val="10"/>
        <color theme="1"/>
        <rFont val="Calibri"/>
        <family val="2"/>
        <charset val="238"/>
        <scheme val="minor"/>
      </rPr>
      <t xml:space="preserve">minimalna </t>
    </r>
    <r>
      <rPr>
        <sz val="10"/>
        <color theme="1"/>
        <rFont val="Calibri"/>
        <family val="2"/>
        <scheme val="minor"/>
      </rPr>
      <t xml:space="preserve">szerokość tapety: 1366px, wcięcie na serwis: 975px. Zalecana szerokość tapety: 1920px, wcięcie na serwis: 1280px. </t>
    </r>
    <r>
      <rPr>
        <b/>
        <sz val="10"/>
        <color theme="1"/>
        <rFont val="Calibri"/>
        <family val="2"/>
        <charset val="238"/>
        <scheme val="minor"/>
      </rPr>
      <t>Wysokość</t>
    </r>
    <r>
      <rPr>
        <sz val="10"/>
        <color theme="1"/>
        <rFont val="Calibri"/>
        <family val="2"/>
        <scheme val="minor"/>
      </rPr>
      <t xml:space="preserve"> tapety zależy od modułu na którym będzie emitowana tj.: moduły </t>
    </r>
    <r>
      <rPr>
        <u/>
        <sz val="10"/>
        <color theme="1"/>
        <rFont val="Calibri"/>
        <family val="2"/>
        <charset val="238"/>
        <scheme val="minor"/>
      </rPr>
      <t xml:space="preserve">Sport, Biznes, Moto </t>
    </r>
    <r>
      <rPr>
        <sz val="10"/>
        <color theme="1"/>
        <rFont val="Calibri"/>
        <family val="2"/>
        <scheme val="minor"/>
      </rPr>
      <t xml:space="preserve"> 863px + wysokość billboarda; moduły </t>
    </r>
    <r>
      <rPr>
        <u/>
        <sz val="10"/>
        <color theme="1"/>
        <rFont val="Calibri"/>
        <family val="2"/>
        <charset val="238"/>
        <scheme val="minor"/>
      </rPr>
      <t>Gwiazdy, Styl Życia</t>
    </r>
    <r>
      <rPr>
        <sz val="10"/>
        <color theme="1"/>
        <rFont val="Calibri"/>
        <family val="2"/>
        <scheme val="minor"/>
      </rPr>
      <t xml:space="preserve"> -  1063px + wysokość billboarda;</t>
    </r>
  </si>
  <si>
    <r>
      <rPr>
        <b/>
        <sz val="10"/>
        <color theme="1"/>
        <rFont val="Calibri"/>
        <family val="2"/>
        <charset val="238"/>
        <scheme val="minor"/>
      </rPr>
      <t>Bannery:</t>
    </r>
    <r>
      <rPr>
        <sz val="10"/>
        <color theme="1"/>
        <rFont val="Calibri"/>
        <family val="2"/>
        <scheme val="minor"/>
      </rPr>
      <t xml:space="preserve"> 940x600px // 1260x600px    </t>
    </r>
    <r>
      <rPr>
        <b/>
        <sz val="10"/>
        <color theme="1"/>
        <rFont val="Calibri"/>
        <family val="2"/>
        <charset val="238"/>
        <scheme val="minor"/>
      </rPr>
      <t>Tapet</t>
    </r>
    <r>
      <rPr>
        <sz val="10"/>
        <color theme="1"/>
        <rFont val="Calibri"/>
        <family val="2"/>
        <scheme val="minor"/>
      </rPr>
      <t xml:space="preserve">y: minimalna szerokość tapety: 1366px, wcięcie na serwis: 975px. Zalecana szerokość tapety: 1920px, wcięcie na serwis: 1280px. </t>
    </r>
    <r>
      <rPr>
        <b/>
        <sz val="10"/>
        <color theme="1"/>
        <rFont val="Calibri"/>
        <family val="2"/>
        <charset val="238"/>
        <scheme val="minor"/>
      </rPr>
      <t>Wysokość</t>
    </r>
    <r>
      <rPr>
        <sz val="10"/>
        <color theme="1"/>
        <rFont val="Calibri"/>
        <family val="2"/>
        <scheme val="minor"/>
      </rPr>
      <t xml:space="preserve"> tapety zależy od modułu na którym będzie emitowana tj.: moduły </t>
    </r>
    <r>
      <rPr>
        <u/>
        <sz val="10"/>
        <color theme="1"/>
        <rFont val="Calibri"/>
        <family val="2"/>
        <charset val="238"/>
        <scheme val="minor"/>
      </rPr>
      <t xml:space="preserve">Sport, Biznes, Moto </t>
    </r>
    <r>
      <rPr>
        <sz val="10"/>
        <color theme="1"/>
        <rFont val="Calibri"/>
        <family val="2"/>
        <scheme val="minor"/>
      </rPr>
      <t xml:space="preserve"> 863px + wysokość billboarda; moduły </t>
    </r>
    <r>
      <rPr>
        <u/>
        <sz val="10"/>
        <color theme="1"/>
        <rFont val="Calibri"/>
        <family val="2"/>
        <charset val="238"/>
        <scheme val="minor"/>
      </rPr>
      <t>Gwiazdy, Styl Życia</t>
    </r>
    <r>
      <rPr>
        <sz val="10"/>
        <color theme="1"/>
        <rFont val="Calibri"/>
        <family val="2"/>
        <scheme val="minor"/>
      </rPr>
      <t xml:space="preserve"> -  1063px + wysokość billboarda;</t>
    </r>
  </si>
  <si>
    <t>Commercial Break to reklama pojawiająca się na dedykowanej podstronie lub dedykowanym layerze. Warstwa z kreacją składa się z: grafiki reklamowej, przycisku "Przejdź do serwisu" oraz paska postępu odliczającego czas do automatycznego przekierowania na stronę. Format widoczny na warstwie, po kliknięciu w dowolny artykuł.</t>
  </si>
  <si>
    <t>Dobre praktyki tworzenia screeningów:</t>
  </si>
  <si>
    <t>• Obie kreacje (Billboard i tapeta) powinny łączyć się ze sobą stanowiąc spójną całość</t>
  </si>
  <si>
    <t>• Logo reklamodawcy oraz CTA powinny występować tylko raz w całej kreacji, a logo kreacji nie może się znajdować bezpośrednio pod logotypem WP</t>
  </si>
  <si>
    <t>• Na kreacji nie powinny pojawiać się elementy “imitujące” (sugerujące) nastąpienie akcji po kliknięciu (np. uruchomienie wideo)</t>
  </si>
  <si>
    <t>• Elementy kreacji nie mogą łączyć się z interfejsem, ani udawać jego elementów (chodzi o kolorystykę oraz imitację elementów typu menu, kafel, przyciski)</t>
  </si>
  <si>
    <t>• Na kreacji nie powinno być za dużo powtarzalnych elementów tworzących pstrokaty pattern</t>
  </si>
  <si>
    <t>• Należy unikać jednolitego tła tapety - w szczególności białego (zwłaszcza w przypadku, gdy tło serwisu także jest białe)</t>
  </si>
  <si>
    <t>• Kolor dominujący kreacji nie powinien nawiązywać do kolorystyki serwisu, na której będzie emitowana. W kreacji należy unikać krzykliwych, kontrastujących ze sobą kolorów</t>
  </si>
  <si>
    <t>UWAGA</t>
  </si>
  <si>
    <t>Rozliczenie emisji spotów wideo na podstawie kodów zewnętrznych jest możliwe jedynie przy wykorzystaniu statycznych pixelków zliczających.</t>
  </si>
  <si>
    <t>Wykorzystanie bardziej zaawansowanych skryptów jest możliwe jedynie w celu ewentualnej weryfikacji emisji, jednak nie może być podstawą do rozliczenia wyemitowanych odtworzeń.</t>
  </si>
  <si>
    <t>Możliwość rozliczenia emisji na podstawie wpiętych w spot kodów zewnęntrznych jest zależne od model emisji wideo.</t>
  </si>
  <si>
    <t>Banner Skalowalny</t>
  </si>
  <si>
    <t xml:space="preserve">Banner w Kategorii </t>
  </si>
  <si>
    <t>Banner w Aplikacji</t>
  </si>
  <si>
    <t>Banner w Interfejsie Poczty</t>
  </si>
  <si>
    <t>Banner Okazjonalny WP Live</t>
  </si>
  <si>
    <t>Banner Okazjonalny WP Live Mobile</t>
  </si>
  <si>
    <t>Banner Skalowalny XL</t>
  </si>
  <si>
    <t>Belka Reklamowa ROS</t>
  </si>
  <si>
    <t>Belka Reklamowa ROS Mobile</t>
  </si>
  <si>
    <t>Belka Okazjonalna WP SG NEWS</t>
  </si>
  <si>
    <t>Belka Reklamowa WP SG</t>
  </si>
  <si>
    <t>Bottombox Mobile</t>
  </si>
  <si>
    <t>Lewy Boks Górny</t>
  </si>
  <si>
    <t>Lewy Boks Dolny</t>
  </si>
  <si>
    <t>Money Box</t>
  </si>
  <si>
    <t>Branding Ankiety, Tabeli, Quizu</t>
  </si>
  <si>
    <t>Branding Kanału w Ramówce</t>
  </si>
  <si>
    <t>Branding Kolumny "Dziś w TV"</t>
  </si>
  <si>
    <t>Branding Nagłówka Sekcji na Stronie Głównej WP</t>
  </si>
  <si>
    <t>Partner Programu - Apla Programowa</t>
  </si>
  <si>
    <t>Partner Sekcji Sport</t>
  </si>
  <si>
    <t>Sponsor Relacji</t>
  </si>
  <si>
    <t>Sponsor Relacji Mobile</t>
  </si>
  <si>
    <t>Commercial Break Mobile</t>
  </si>
  <si>
    <t>ContentBox Standard</t>
  </si>
  <si>
    <t>ContentBox Standard Mobile</t>
  </si>
  <si>
    <t>ContentBox o2 Mobile</t>
  </si>
  <si>
    <t>ContentBox XL Mobile</t>
  </si>
  <si>
    <t>ContentBox XL o2 Mobile</t>
  </si>
  <si>
    <t>ContentBox Rotacyjny</t>
  </si>
  <si>
    <t xml:space="preserve">ContentBox XL Rotacyjny </t>
  </si>
  <si>
    <t>ContentBox Sport XL Mobile</t>
  </si>
  <si>
    <t>ContentBox Biznes Mobile</t>
  </si>
  <si>
    <t>ContentBox Gwiazdy Mobile</t>
  </si>
  <si>
    <t>ContentBox Moto Mobile</t>
  </si>
  <si>
    <t>ContentBox Styl Życia Mobile</t>
  </si>
  <si>
    <t>ContentBox Turystyka Mobile</t>
  </si>
  <si>
    <t>ContentBox z Tapetą</t>
  </si>
  <si>
    <t>ContentBox Oferty Dla Ciebie</t>
  </si>
  <si>
    <t>ContentBox XL z Tapetą</t>
  </si>
  <si>
    <t>Paralaksa Desktop</t>
  </si>
  <si>
    <t>Paralaksa Mobile</t>
  </si>
  <si>
    <t>Glonews na Stronie Głównej WP</t>
  </si>
  <si>
    <t>Glonews Mobile</t>
  </si>
  <si>
    <t>Leadowniki Audience - Desktop</t>
  </si>
  <si>
    <t>Login Box Mobile</t>
  </si>
  <si>
    <t>MidBox Mobile</t>
  </si>
  <si>
    <t>Nagłówek Sponsorowany</t>
  </si>
  <si>
    <t>Nagłówek Sponsorowany z Tapetą</t>
  </si>
  <si>
    <t>Hity Dnia</t>
  </si>
  <si>
    <t>Linki Tekstowe, Prawa Kolumna</t>
  </si>
  <si>
    <t>Native Ad Biznes Mobile</t>
  </si>
  <si>
    <t>Native Ad Gwiazdy Mobile</t>
  </si>
  <si>
    <t>Native Ad Moto&amp;Tech Mobile</t>
  </si>
  <si>
    <t>Native Ad Sport Mobile</t>
  </si>
  <si>
    <t>Native Ad Styl Życia</t>
  </si>
  <si>
    <t>Native Ad Styl Życia Mobile</t>
  </si>
  <si>
    <t>Native Ad Wiadomości Mobile</t>
  </si>
  <si>
    <t>Native Ad Mobile</t>
  </si>
  <si>
    <t>Panel Premium Mobile</t>
  </si>
  <si>
    <t>Karuzela Mobile</t>
  </si>
  <si>
    <t>Rectangle Aktywizujący</t>
  </si>
  <si>
    <t>Rectangle Dolny Wiadomości</t>
  </si>
  <si>
    <t>Rectangle w Aplikacji</t>
  </si>
  <si>
    <t>Rectangle Multiclick</t>
  </si>
  <si>
    <t>Rectangle Slider</t>
  </si>
  <si>
    <t>Halfpage Mobile</t>
  </si>
  <si>
    <t>Halfpage WP Live</t>
  </si>
  <si>
    <t>Floating Halfpage / Moduł Wiadomości</t>
  </si>
  <si>
    <t>Floating Halfpage / Moduł Sport</t>
  </si>
  <si>
    <t>Floating Halfpage / Moduł Finanse</t>
  </si>
  <si>
    <t>Floating Halfpage / Moduł Gwiazdy</t>
  </si>
  <si>
    <t>Floating Halfpage / Moduł Moto</t>
  </si>
  <si>
    <t>Floating Halfpage / Moduł Styl Życia</t>
  </si>
  <si>
    <t>Floating Halfpage / Moduł Turystyka</t>
  </si>
  <si>
    <t>Floating Halfpage / Moduł Zobacz więcej</t>
  </si>
  <si>
    <t>Karuzela XL Mobile</t>
  </si>
  <si>
    <t>Screening Interaktywny</t>
  </si>
  <si>
    <t>Screening Mobilny na Pozostałych Serwisach</t>
  </si>
  <si>
    <t>Tło (Klikalne)</t>
  </si>
  <si>
    <t>On Top Menu</t>
  </si>
  <si>
    <t>Spoty z Dynamiczną Optymalizacją</t>
  </si>
  <si>
    <t>Display Dynamiczny</t>
  </si>
  <si>
    <t>Feed Produktowy</t>
  </si>
  <si>
    <t>Gazetki Reklamowe</t>
  </si>
  <si>
    <t>Retail Dniówka</t>
  </si>
  <si>
    <t>Retail Dniówka Mobile</t>
  </si>
  <si>
    <t>Mailing Standardowy</t>
  </si>
  <si>
    <t>Mailing Dynamiczny</t>
  </si>
  <si>
    <t>Branding Playera</t>
  </si>
  <si>
    <t>Galeria Foto</t>
  </si>
  <si>
    <t>Galeria Wideo</t>
  </si>
  <si>
    <t>Instream Video Ad / Preroll Mobile</t>
  </si>
  <si>
    <t>Invideo Banner</t>
  </si>
  <si>
    <t>300x600 (Mobile, Desktop)
300x250 (Mobile, Desktop)
640x300 (Desktop)</t>
  </si>
  <si>
    <t>Belka Reklamowa</t>
  </si>
  <si>
    <t>Box Reklamowy</t>
  </si>
  <si>
    <t>Wymiary tapet dla poszczególnych serwisów znajdują się pod hiperłączem</t>
  </si>
  <si>
    <t>Reklama Natywna</t>
  </si>
  <si>
    <t>7.3. Kostka Cube</t>
  </si>
  <si>
    <t>Dedykowany branding sekcji sport na SG WP Mobile, składający się z logo klienta.</t>
  </si>
  <si>
    <t>Format reklamowy display emitowany w przestrzeni playera wideo, którego pojawienie się jest inicjowane w przypadku braku wypełnienia kontenera standardowymi spotami wideo. 
Emisja reklamy Display Instream następuje tylko wówczas, kiedy do bloku nie wchodzi żadna reklama wideo.
Miejsce emisji: Desktop / Mobile
Rozmiar: mobile: 600x200px, desktop: 300x250px
Model emisji direct: vCPM/CPM
Formaty: *.jpg, *.png, html-5, kody emisyjne JS</t>
  </si>
  <si>
    <t>10.2. Panel Premium Mobilny</t>
  </si>
  <si>
    <t>10.2.1. Panel Premium Fullpage Mobilny</t>
  </si>
  <si>
    <t>10.3. Screening Mobilny</t>
  </si>
  <si>
    <t>Screening Mobilny może występować w wersji powiększonej (XL).</t>
  </si>
  <si>
    <t>10.4. Commercial Break Mobilny</t>
  </si>
  <si>
    <t>3.5. Reklama Natywna/Native Ad</t>
  </si>
  <si>
    <t>3.1. Kreacje Standardowe</t>
  </si>
  <si>
    <t>3.2. Kreacje Rozwijalne</t>
  </si>
  <si>
    <t>3.3. Kreacje Typu Push</t>
  </si>
  <si>
    <t>3.4. Kreacje Scrollowane</t>
  </si>
  <si>
    <t>3.7.4. Screening Interaktywny Expand z Wideo</t>
  </si>
  <si>
    <t>Banner Główny</t>
  </si>
  <si>
    <t>Każdy z bannerów może linkować do innej strony docelowej klienta.</t>
  </si>
  <si>
    <t>Klient może dostarczyć zewnętrzny kod mierzący górny banner.</t>
  </si>
  <si>
    <t>Klient powinien przesłać banner reklamowy spełniający poniższe wymagania:</t>
  </si>
  <si>
    <t>5.1.8. ContentBox z Tapetą</t>
  </si>
  <si>
    <t>5.1.9. Branding Nagłówka Sekcji na Stronie Głównej WP</t>
  </si>
  <si>
    <t>5.1.11. Linki Tekstowe, Prawa Kolumna</t>
  </si>
  <si>
    <t>5.1.12. Belka Reklamowa</t>
  </si>
  <si>
    <t>5.3.1. Branding Ankiety, Tabeli, Quizu Sportowe Fakty - Desktop</t>
  </si>
  <si>
    <t>5.3.2. Branding Kolumny "Dziś w TV" Sportowe Fakty - Desktop</t>
  </si>
  <si>
    <t>5.3.3. Sponsor Relacji - Desktop</t>
  </si>
  <si>
    <t>5.4. Dodatkowe Kreacje na Stronie Głównej Money</t>
  </si>
  <si>
    <t>5.4.2. Money Box</t>
  </si>
  <si>
    <t>5.5. Dodatkowe Kreacje w Serwisie Pudelek</t>
  </si>
  <si>
    <t>5.6. Dodatkowe Kreacje na Serwisie Program TV</t>
  </si>
  <si>
    <t>5.6.1. Pozycjonowanie Kolumny Kanału</t>
  </si>
  <si>
    <t>5.6.2. Branding Kanału w Ramówce</t>
  </si>
  <si>
    <t>5.6.3. Partner Programu</t>
  </si>
  <si>
    <t>5.6.4. Hity Dnia</t>
  </si>
  <si>
    <t>6.2. Kreacje Display na Poczcie</t>
  </si>
  <si>
    <t>7.2. Glonews na Stronie Głównej WP</t>
  </si>
  <si>
    <t>7.5. Nagłówek Sponsorowany</t>
  </si>
  <si>
    <t>7.5.1. Nagłówek Sponsorowany</t>
  </si>
  <si>
    <t>7.8. Gazetki Reklamowe</t>
  </si>
  <si>
    <t>8. Kreacje Dynamiczne</t>
  </si>
  <si>
    <t>8.1.2. Feed Produktowy</t>
  </si>
  <si>
    <t>9.2. On Top Menu</t>
  </si>
  <si>
    <t>9.5. Spoty z Dynamiczną Optymalizacją</t>
  </si>
  <si>
    <t>9.8. Galeria Wideo</t>
  </si>
  <si>
    <t>10.1. Kreacje Standardowe</t>
  </si>
  <si>
    <t>10.3.2. Screening Mobilny na Pozostałych Serwisach</t>
  </si>
  <si>
    <t>5.1. Dodatkowe Kreacje na Stronie Głównej WP</t>
  </si>
  <si>
    <t>160x200, 165x155</t>
  </si>
  <si>
    <t>Format wyświetlany na SG WP w module WP Kokpit oraz w Poczcie WPM w zakładkach Oferty oraz Społeczności (miejsca emisji dobieramy w zależności od liczby zamówionych klików).</t>
  </si>
  <si>
    <t>160x200 px, o wadze do 100 kB, najlepiej pierwsza strona gazetki w formacie jpg/svg/png</t>
  </si>
  <si>
    <t>6.1.6. Mailing Dynamiczny</t>
  </si>
  <si>
    <t>Parallax Reveal Desktop to format reklamy emitowany w miejscu Contentboxa składający się z panelu umieszczonego pod serwisem i uwidaczniającego w momencie przewijania strony.</t>
  </si>
  <si>
    <t>Display Background</t>
  </si>
  <si>
    <t>Format display oparty na Flex2, w którym możemy wyszczególnić dwie wersje:  z CTA i copy oraz z samym obrazkiem. Format może być emitowany z małych feedów, nawet kilku produktowych (minimum 3 produkty). Informacje wyświetlane na kreacji są pobierane z feeda i zależne od wymagań klienta.</t>
  </si>
  <si>
    <t>8.4. Display Background</t>
  </si>
  <si>
    <t>8.5. Display Dynamiczny</t>
  </si>
  <si>
    <t>8.6. Mailing - Dynamiczny</t>
  </si>
  <si>
    <t>Dedykowane dla branż: tech, moto, telekom, moda</t>
  </si>
  <si>
    <t>Wymagane elementy:</t>
  </si>
  <si>
    <t>Rectangle Skalowalny Mobilny</t>
  </si>
  <si>
    <t>300x250 -&gt; 600x500</t>
  </si>
  <si>
    <t>Format rectangle, emitowany tylko na mobile. Dzięki skalowaniu dynamicznie dopasowuje się do szerokości urządzenia wykorzystywanego przez użytkownika, co pozwoliło na zwiększenie uzyskiwanego CTR od 12 do 81% względem standardowego rectangle.</t>
  </si>
  <si>
    <t>Native Link Dynamiczny</t>
  </si>
  <si>
    <t>Działanie formatu jest zbliżone do standardowego Native Linka, przy czym po kilku sekundach emisji planszy statycznej, następuję odsłona produktów dynamicznie dobranych dla użytkownika, z feeda przekazanego przez klienta.</t>
  </si>
  <si>
    <t>1200x628 (grafika statyczna)</t>
  </si>
  <si>
    <t>8.7. Native Link Dynamiczny</t>
  </si>
  <si>
    <t>8.8. Retail Dniówka</t>
  </si>
  <si>
    <t>Dostępne formaty: 1200x628 (grafika statyczna)</t>
  </si>
  <si>
    <t>Specyfikacja:</t>
  </si>
  <si>
    <t>• feed produktowy z dowolnym formacie, z min. 6 produktami</t>
  </si>
  <si>
    <t>• logotyp w formacie SVG</t>
  </si>
  <si>
    <t>• link do strony klienta</t>
  </si>
  <si>
    <t>• oraz elementy ze specyfikacji standardowego NL</t>
  </si>
  <si>
    <t>Bumper Video Ad</t>
  </si>
  <si>
    <t>Branding playera to format składający się z belki dolnej i górnej emitowany z materiałem redakcyjnym wideo w centralnej części ekranu</t>
  </si>
  <si>
    <t>Specyfikacja jak dla "Instream Video Ad" za wyjątkiem czasu trwania, który w przypadku "Bumper Video Ad" wynosi max 6 sekund.</t>
  </si>
  <si>
    <t>3.7.5. Screening z kurtyną</t>
  </si>
  <si>
    <t>Screening z kurtyną, to reklama składająca się z Billboarda / Double Billboarda / Wideboarda i watermarka na które nachodzi przesuwna kurtyna.</t>
  </si>
  <si>
    <t>Klient powinien dostarczyć dwa pliki, jak na screening oraz dodatkowe:</t>
  </si>
  <si>
    <t>• obraz jpg lub html5 min. 1600px szerokości, wysokość tapety spójna z tapetą Screeningu standard na wybranym serwisie</t>
  </si>
  <si>
    <t>• przyciski "Zwiń" i "Rozwiń", format *.jpg o wymiarach 130 x 40px oraz informacja o kolorze linii na której znajdują się przyciski</t>
  </si>
  <si>
    <t>• kolor tła wypełniającego przestrzeń pod kurtyną.</t>
  </si>
  <si>
    <t>Plik jpeg/gif/png lub kreację html5 (patrz pkt 1.7), zgodne ze specyfikacja odpowiedniej formy reklamowej (Billboard, Double Billboard, Wideboard) oraz plik gif lub .jpg, który będzie wyświetlany w tle serwisu.</t>
  </si>
  <si>
    <t>Screening Interaktywny Expand z Wideo</t>
  </si>
  <si>
    <t>3.7.2. Screening Interaktywny (z kurtyną)</t>
  </si>
  <si>
    <t>• obraz jpg lub html5 min. 1600px szerokości, wysokość tapety spójna z tapetą Screeningu standard na wybranym serwisie przyciski "Zwiń" i "Rozwiń",</t>
  </si>
  <si>
    <t>• format jpg o wymiarach 130 x 40px oraz informacja o kolorze linii na której znajdują się przyciski kolor tła wypełniającego przestrzeń pod kurtyną.</t>
  </si>
  <si>
    <t>Łączna waga materiałów w Screeningu Interaktywnym: 300 kB</t>
  </si>
  <si>
    <t>• Rozmiar: do 2.2 mb, wyświetlane w formacie podstawowym *.mp4</t>
  </si>
  <si>
    <t>• Buttony graficzne zachęcające do rozwinięcia i zwinięcia, format *.png</t>
  </si>
  <si>
    <t>• plik graficzny wyświetlany użytkownikom którzy nie obsługują JS.</t>
  </si>
  <si>
    <t>• Rozmiar: 750x(100,200); 970x250 px</t>
  </si>
  <si>
    <t>• Format: jpg</t>
  </si>
  <si>
    <t>• Maksymalna waga: 50kB</t>
  </si>
  <si>
    <t>zależnie od serwisu - zobacz pkt. 3.7.2. ogólnych zasad</t>
  </si>
  <si>
    <t>się ze standardowego screeningu oraz kurtyny z przyciskami. Wymiary screeningu standard zostały określone w pkt 3.7.1</t>
  </si>
  <si>
    <t>Multiscreening</t>
  </si>
  <si>
    <t>zależnie od serwisu - zobacz pkt. 3.7.3. ogólnych zasad</t>
  </si>
  <si>
    <t>test</t>
  </si>
  <si>
    <t>potrzebny wizual</t>
  </si>
  <si>
    <t>Content Halfpage</t>
  </si>
  <si>
    <t>Rozmiar:</t>
  </si>
  <si>
    <t>• Wysokość stała: 600px</t>
  </si>
  <si>
    <t>• Szerokość skalowalna do urządzenia: minimalna 300px - max 375px</t>
  </si>
  <si>
    <t>Elementy szablonu:</t>
  </si>
  <si>
    <t>• *Grafika PNG/JPEG 966x966px do 150 kB lub wideo o dowolnej proporcji</t>
  </si>
  <si>
    <t>• Logo w proporcji 1:1 skalowane do rozmiaru 48x48px</t>
  </si>
  <si>
    <t>• Copy:</t>
  </si>
  <si>
    <t xml:space="preserve">   Copy #2: do 43 znaków</t>
  </si>
  <si>
    <t xml:space="preserve">   Copy #1: do 33 znaków</t>
  </si>
  <si>
    <t xml:space="preserve">   Copy #3: do 85 znaków</t>
  </si>
  <si>
    <t xml:space="preserve">   Copy #4: do 140 znaków</t>
  </si>
  <si>
    <t xml:space="preserve">   Button CTA do 34 znaków</t>
  </si>
  <si>
    <t xml:space="preserve">   Dopuszczalny format wideo: WEBM lub MP4</t>
  </si>
  <si>
    <t xml:space="preserve">   Waga: do 2 MB</t>
  </si>
  <si>
    <t xml:space="preserve">   Proporcje materiału: dowolne - dodajemy marginesy zarówno pionowe i poziome, pobierając grafikę w tle.</t>
  </si>
  <si>
    <t xml:space="preserve">   Grafika w tle: 966x966px</t>
  </si>
  <si>
    <t>Emisja w proporcji:
• 9:16 = 338x600
• 4:5 =  480x600</t>
  </si>
  <si>
    <t>• 9:16 = 338x600px</t>
  </si>
  <si>
    <t>• 4:5 = 480x600px</t>
  </si>
  <si>
    <t>300x100 lub 600x200</t>
  </si>
  <si>
    <t>1200x600 oraz 940x600</t>
  </si>
  <si>
    <t>300x250 lub 600x400</t>
  </si>
  <si>
    <t>1200x200 oraz 940x200</t>
  </si>
  <si>
    <t>1260x600 oraz 940x600</t>
  </si>
  <si>
    <t>1260x300 oraz 940x300</t>
  </si>
  <si>
    <t>Panel Premium XL to bardziej rozbudowana wersja panelu premium (patrz 2.7). Panel Premium XL składa się z kreacji o wysokości 700px. Standardowo pokazywane jest górne 120px kreacji, po rozwinięciu (akcja użytkownika, klik lub tapnięcie) pokazywane jest pozostałe 600px</t>
  </si>
  <si>
    <t>Panel Premium Scroll to forma reklamowa emitowana nad belką serwisu. Panel Premium Scroll składa się z jednej kreacji podzielonej na 3 elementy spójne graficznie.Standardowo pokazywane jest 120 px kreacji, po rozwinięciu (klik użytkownika) pokazywane jest pozostałe 360px. W przypadku scrolla użytkownika kreacja zmienia wysokość do 60px. Kreacja scrolluje się do wysokości 4 scrolli, przy kolejnych chowa się pod belkę serwisu. Kreacja pojawia się ponownie przy ponownym scrollu użytkownika na górę strony.</t>
  </si>
  <si>
    <t>Panel Premium Scroll XL to forma reklamowa emitowana nad belką serwisu. Panel Premium Scroll składa się z jednej kreacji podzielonej na 3 elementy spójne graficznie Standardowo pokazywane jest 120 px kreacji, po rozwinięciu (klik użytkownika) pokazywane jest kolejny element grafiki - 700px. W przypadku scrolla użytkownika kreacja zmienia wysokość do 60px. Kreacja scrolluje się do wysokości 4 scrolli, przy kolejnych chowa się pod belkę serwisu. Kreacja pojawia się ponownie przy ponownym scrollu użytkownika na górę strony.</t>
  </si>
  <si>
    <t>x15</t>
  </si>
  <si>
    <t>300x535 (pion) oraz 535x300 (poziom) + zaslepka 300x250</t>
  </si>
  <si>
    <t>600x360</t>
  </si>
  <si>
    <t>1920x360 w dwóch szerokościach serwisu</t>
  </si>
  <si>
    <t>rozwinięty 320x480, zwinięty 320x100 - pole widoczne po zwinięciu (w ten sposób serwowana jest reklama), przyciski zwiń/rozwiń 80x40 px</t>
  </si>
  <si>
    <t>Screening z kurtyną to reklama składająca się z Billboarda / Double Billboarda / Wideboarda i watermarka na które nachodzi przesuwna kurtyna.
Klient powinien dostarczyć dwa pliki, jak na screening oraz dodatkowe:    • obraz jpg lub html5 min. 1600px szerokości, wysokość tapety spójna z tapetą Screeningu standard na wybranym serwisie
• przyciski "Zwiń" i "Rozwiń", format jpg o wymiarach 130 x 40px oraz informacja o kolorze linii na której znajdują się przyciski
• kolor tła wypełniającego przestrzeń pod kurtyną
. Plik jpeg/gif/png lub kreację html5 (patrz pkt 1.7), zgodne ze specyfikacja odpowiedniej formy
reklamowej (Billboard, Double Billboard, Wideboard) oraz plik gif lub .jpg, który będzie wyświetlany w tle serwisu.</t>
  </si>
  <si>
    <t>Screening Mobilny na SG o2, SG pudelek</t>
  </si>
  <si>
    <t>10.3.1. Screening Mobilny na SG o2, SG Pudelek</t>
  </si>
  <si>
    <t>Wymiar tapety uzależniony  jest od serwisu na którym ma być emitowana. Projektując tapetę należy wziąć pod uwagę szerokość serwisu oraz  wersje - wąską  - emitowaną na ekrany tabletowe i małe lub szeroką dla ekranów panoramicznych. Tapetę warto wykończyć gradietem - wówczas istnieje możliwość dociągnięcia koloru do końca sekcji.</t>
  </si>
  <si>
    <t xml:space="preserve">Kolor służy min do dociągnięcia tła do końca sekcji. </t>
  </si>
  <si>
    <t>600x200, 300x250</t>
  </si>
  <si>
    <t>3.9.1. Welcome Screen XL</t>
  </si>
  <si>
    <t xml:space="preserve">1200x600  </t>
  </si>
  <si>
    <t>SG WP, o2, Program TV oraz serwisach Nowej Platformy Kontentowej (WP Kobieta, WP Facet, WP Gwiazdy, WP Opinie, WP Teleshow, WP Film, WP Tech, WP Turystyka, WP Kuchnia, WP Moto, WP Gry, WP Dom, WP Wiadomości, WP Finanse, WP Książki, Wawalove)</t>
  </si>
  <si>
    <t>Welcome Screen Full Page</t>
  </si>
  <si>
    <t>Commercial Break Full Page</t>
  </si>
  <si>
    <t>1200x600</t>
  </si>
  <si>
    <t>Rozmiar: 1200x600px</t>
  </si>
  <si>
    <t>Klient ma możliwość użycia wideo wyłącznie w formie kreacji HTML5 i jedynie w opcji userplay (maksymalna waga wideo 2MB)</t>
  </si>
  <si>
    <t>Nie ma możliwości emisji kreacji z kodów emisyjnych klienta.</t>
  </si>
  <si>
    <t>3.9.2. Welcome Screen Full Page</t>
  </si>
  <si>
    <t>Format: jpg/png/gif - formaty rekomendowane; html5</t>
  </si>
  <si>
    <t>Pozostałe fynkcjonalności są spójne ze specyfikacją Welcome Screena XL.</t>
  </si>
  <si>
    <t>3.10.1. Commercial Break XL</t>
  </si>
  <si>
    <t>Rozmiar: 1200 x 600px</t>
  </si>
  <si>
    <t>Format: jpg/png /gif - formaty rekomendowane; html5</t>
  </si>
  <si>
    <t>Pozostałe fynkcjonalności są spójne ze specyfikacją Commercial Breaka XL.</t>
  </si>
  <si>
    <t>Welcome screen XL jest formatem reklamowym stanowiącym ekran powitalny z przekazem reklamowym. Format pojawiaja się przed załadowaniem serwisu. Zawiera przycisk „Przejdź dalej” oraz komunikat odliczania 15s. do autozamknięcia. Zamieszczona kreacja reklamowa zawarta jest w środkowej części ekranu i powinna zawierać ramkę. Kreacja emitowana jest na szarym tle, z możliwością zmiany na wybrany przez klienta kolor. Format jest centrowany na ekranie w poziomie i pionie.</t>
  </si>
  <si>
    <t>Commercial Break XL to reklama pojawiająca się na dedykowanej podstronie lub dedykowanym layerze. Po ustalonym czasie lub po kliknięciu w odpowiedni link, użytkownik jest przekierowywany na właściwą stronę serwisu grupy WP. Zamieszczona kreacja reklamowa zawarta jest w środkowej części ekranu i powinna zawierać ramkę. Kreacja emitowana jest na szarym tle, z możliwością zmiany na wybrany przez klienta kolor. Format jest centrowany na ekranie w poziomie i pionie.</t>
  </si>
  <si>
    <t>3.10.2. Commercial Break Full Page</t>
  </si>
  <si>
    <t xml:space="preserve">Welcome Screen Full Page to bardziej rozbudowana wersja Welcome Screena. </t>
  </si>
  <si>
    <t>Emisja Commercial Break'a XL możliwa jest na serwisach: SG WP, Pudelek.pl, Money.pl, WP SportoweFakty oraz serwisach Nowej Platformy</t>
  </si>
  <si>
    <t>Emisja Commercial Break'a full Page możliwa jest na serwisach: SG WP, o2, Pudelek.pl, Money.pl, WP SportoweFakty oraz serwisach Nowej Platformy Kontentowej (WP Kobieta, WP Facet, WP Gwiazdy, WP Opinie, WP Teleshow, WP Film, WP Tech, WP Turystyka, WP Kuchnia, WP Moto, WP Gry, WP Dom, WP Wiadomości, WP Finanse, WP Książki, Wawalove)</t>
  </si>
  <si>
    <t>300x50</t>
  </si>
  <si>
    <t>• Wielkość w PX: 338x600 lub 480x600 w zależności od odkreślonych proporcji</t>
  </si>
  <si>
    <t>Waga: do 150kB (do 300kB dla html5)</t>
  </si>
  <si>
    <t>940x60</t>
  </si>
  <si>
    <t>320x370</t>
  </si>
  <si>
    <t>Commercial Break to reklama pojawiająca się na warstwie po akcji użytkownika podczas przejścia między stronami WPM. Po ustalonym czasie lub po kliknięciu w odpowiedni link, użytkownik jest przekierowywany na docelową stronę serwisu WPM.</t>
  </si>
  <si>
    <t>• Klient powinien dostarczyć kreację w formacie jpg/gif/png o wymiarach 320x370px i maksymalnej wadze 60kB.
• Kreacja powinna spełniać wymagania ogólne opisane w Specyfikacji technicznej mobile w pkt „Ogólne zasady dotyczące kreacji reklamowych”. Format Commercial Break nie emitowany jest na urządzeniach z systemem operacyjnym iOS poniżej wersji 9.0.</t>
  </si>
  <si>
    <t>10.5. Commercial Break Full Page mobilny</t>
  </si>
  <si>
    <t>10.6. Rectangle Aktywizujący</t>
  </si>
  <si>
    <t>10.7. Halfpage</t>
  </si>
  <si>
    <t>10.7.1. Content Halfpage</t>
  </si>
  <si>
    <t>10.8. Paralaksa Mobile</t>
  </si>
  <si>
    <t>10.9. Kreacje Rich Media</t>
  </si>
  <si>
    <t>10.9.1. Interactive Stories</t>
  </si>
  <si>
    <t>10.9.2. Rectangle Slider</t>
  </si>
  <si>
    <t>10.9.3. Rectangle Multiclick</t>
  </si>
  <si>
    <t>10.9.4. Expand / Reveal</t>
  </si>
  <si>
    <t>10.9.5. Karuzela Mobile</t>
  </si>
  <si>
    <t>10.9.6. Karuzela XL Mobile</t>
  </si>
  <si>
    <t>10.9.7. Scroll Reveal</t>
  </si>
  <si>
    <t>10.9.8. Banner Expand to Fullscreen</t>
  </si>
  <si>
    <t>10.10. Reklama Natywna / Native Ad</t>
  </si>
  <si>
    <t>10.11. Dodatkowe Kreacje Reklamowe na Mobilnej Stronie Głównej WP</t>
  </si>
  <si>
    <t>10.11.1. Midbox Mobilny</t>
  </si>
  <si>
    <t>10.11.2. Glonews Mobilny</t>
  </si>
  <si>
    <t>10.11.3. Native Ad SG WP (dotyczy modułów tematycznych: Wiadomości, Sport, Biznes, Gwiazdy, Moto&amp;Tech, Styl życia, Turystyka)</t>
  </si>
  <si>
    <t>10.11.6. Partner Sekcji Sport</t>
  </si>
  <si>
    <t>10.12. Dodatkowe Kreacje Reklamowe na SG o2</t>
  </si>
  <si>
    <t>10.12.1. Native Ad 20 / Native Ad 21</t>
  </si>
  <si>
    <t>10.13. Dodatkowe Kreacje Reklamowe na WP Program TV</t>
  </si>
  <si>
    <t>10.13.1. Pozycjonowanie Kolumny Kanału</t>
  </si>
  <si>
    <t>10.13.2. Partner Programu</t>
  </si>
  <si>
    <t>10.14. Dodatkowe Kreacje Reklamowe na WP Sportowefakty</t>
  </si>
  <si>
    <t>10.14.1. Branding Ankiety, Tabeli, Quizu Sportowe Fakty - Mobile</t>
  </si>
  <si>
    <t>10.14.2. Sponsor Relacji - Mobile</t>
  </si>
  <si>
    <t>10.15. Reklama na Poczcie Mobilnej</t>
  </si>
  <si>
    <t>10.15.1. Login Box Mobilny</t>
  </si>
  <si>
    <t>10.15.2. Banner w Interfejsie Poczty</t>
  </si>
  <si>
    <t>10.15.3. Rectangle Skalowalny Mobilny</t>
  </si>
  <si>
    <t>10.16. Retail Dniówka Mobile</t>
  </si>
  <si>
    <t>10.17. Inbanner Video Ad</t>
  </si>
  <si>
    <t>• Rozmiar: 600x500px</t>
  </si>
  <si>
    <t>Wymiary: 300x600px</t>
  </si>
  <si>
    <t>Commercial Break Full Page Mobile</t>
  </si>
  <si>
    <t>Commercial Break Full Page Mobile, to bardziej rozbudowana wersja zwykłego Commercial Breaka Mobilnego.</t>
  </si>
  <si>
    <t>Commercial Break Full Page, to bardziej rozbudowana wersja zwykłego Commercial Breaka.</t>
  </si>
  <si>
    <t>Commercial Break Full Page Mobile, to bardziej rozbudowana wersja zwykłego Commercial Breaka Mobilnego.
Wymagane materiały:
Rozmiar: 360x600px
Format: jpg, png, gif - formaty rekomendowane; html5
Waga: do 60kB 
Klient ma możliwość ustawienia dowolnego tła w kreacji.
Pozostałę funkcjonalności są spójne ze specyfikacją Commercial Breaka Mobilnego.</t>
  </si>
  <si>
    <t xml:space="preserve">Commercial Break Full Page, to bardziej rozbudowana wersja zwykłego Commercial Breaka. </t>
  </si>
  <si>
    <t>960px</t>
  </si>
  <si>
    <t>Kreacja nie może powodować błędów na stronie - niepoprawnego wyświetlania serwisu, jak też pojawiania się ostrzeżeń o błędach. Reklama nie może obciążać procesora standardowego komputera w więcej niż 10%. Za standardowy przyjmuje się komputer z procesorem Intel Core i5 4200M.</t>
  </si>
  <si>
    <t>Niedozwolona jest implementacja mechanizmów śledzących interakcję użytkownika lub zaciągających dodatkowy kontent ze stron zewnętrznych bez konsultacji z Wirtualną Polską Media.</t>
  </si>
  <si>
    <t>Nie może być praktykowane używanie w reklamach elementów operacyjnych, których funkcja wynikająca z formy, napisu czy konwencji jest niezgodna z ich komunikatem, lub działa w sposób nietypowy. W szczególności, nie jest dozwolone używanie w reklamach podstawowych przycisków o treści systemowej, ikon minimalizowania i zamykania okna, działających inaczej niż wynika to z ich typowej funkcji, niedozwolona jest emisja reklam w formie komunikatów i ostrzeżeń systemowych.</t>
  </si>
  <si>
    <t>Przyciski zamieszczane na reklamach muszą wykonywać funkcje zgodne z komunikatami prezentowanymi na przyciskach, np. przyciski imitujące funkcje formularza, listy rozwijanej, pola wyboru nie mogą powodować przekierowania na stronę klienta bądź innej akcji niezgodnej z ich standardową funkcją.</t>
  </si>
  <si>
    <t>Kreacje RichMedia mogą, bez interakcji użytkownika, ważyć maksymalnie 300kB. Wszystkie dodatkowe elementy mogą być dociągane dopiero po akcji. Przez akcję rozumiemy klik lub najechanie i zawieszenie wskaźnika myszy nad obszarem hotspot (nie większym niż 1/4 kreacji) przez 3 sekundy.</t>
  </si>
  <si>
    <t>Dźwięk w kreacjach może zostać włączony wyłącznie po akcji użytkownika (klik, najechanie i przytrzymanie). Ograniczenie to dotyczy zarówno reklam display, jak i prerolli wideo.</t>
  </si>
  <si>
    <t>Zliczenia i kody emisyjne, które przeznaczone są do emisji na przestrzeni Wirtualnej Polski Media, nie mogą zawierać elementów synchronicznych. W szczególności, niedozwolone jest użycie instrukcji document.write().</t>
  </si>
  <si>
    <t>Zalecane jest, by każda kampania emitowana była na kreacjach WP, a zliczenia third party dostarczone były w postaci pikseli. W przypadku kampanii emitowanych w odtwarzaczach wideo i audio dozwolone są tylko piksele.</t>
  </si>
  <si>
    <t>Dla kreacji emitowany z kodów emisyjnych klient zobligowany jest również do przesłania kreacji zaślepkowej, niezbędnej do emisji kampanii w przypadku jeśli przeglądarka użytkownika uniemożliwi emisję podstawowej kreacji. Tzw "zaślepka" powinna mieć format .jpg/.png/.gif.</t>
  </si>
  <si>
    <t>Kreacje HTML5 to formy reklamowe składające się z HTML, arkuszy stylów, grafik, wideo oraz skryptu, emitowane w miejscu standardowych form reklamowych. Poprawnie utworzone kreacje HTML5 pozwalają na emisję reklamy na każdym urządzeniu, wliczając desktop, smartfony i tablety. Kreacje te mają różną strukturę i w celu poprawnego ich osadzenia materiały należy przekazać przynajmniej 3 dni robocze przed planowaną emisją. Razem z kreacją zalecane jest załączenie manifestu zawierającego wszystkie odwołania do zewnętrznych plików.</t>
  </si>
  <si>
    <t>Kreacje tworzone za pomocą narzędzi do generowania banerów html5. Np. Google Swiffy, Adobe Edge. W przypadku tych form nie możemy zagwarantować poprawnego wyświetlenia na urządzeniach mobilnych. Kreacje Google Swiffy powinny być wykonywane wg specyfikacji kreacji flashowych. Kreacje html5 mogą korzystać z zewnętrznych bibliotek takich jak: createjs, tweenlite, jquery itp. Użycie bibliotek zewnętrznych może negatywnie wpływać na wydajność kreacji - w takim wypadku nie odpowiadamy za poprawność i szybkość ładowania reklamy. Prosimy o korzystanie z bibliotek z rozwagą.</t>
  </si>
  <si>
    <t>Kreacje Powinny być przygotowane tak aby poprawnie ładowały się w ramkach. Jeżeli specyfikacja formatu wymaga tego aby kreacja się skalowała to kreacja html5 powinna być przygotowana jako skalowalna. Margines elementu powinien być ustawiony na 0 tak aby kreacja zaczynała się w lewym górnym rogu bez przesunięcia. Elementy klikalne powinny mieć ustawione styl „cursor: pointer;”, wykonane w Google Swiffy: buttonMode = true;</t>
  </si>
  <si>
    <t>Dodatkowo można podpiąć "clicka" pod element nadając mu atrybut data-link="click", data-link="click1", data-link="click2" itd. Taki element zostanie ostylowany tak aby wyswietlała się nad nim łapka oraz zostanie pod niego podpięta odpowiednia funkcja przekierowująca.</t>
  </si>
  <si>
    <t>Kreacje wykonane w Google Swiffy powinny zaczytywać adresy klików za pomocą flashVarsów w zmiennej „click”, analogicznie jak kreacje flashowe.</t>
  </si>
  <si>
    <t>Powyższa metoda powinna zostac wywołana tylko po kliknięciu w przycisk "zamknij". Automatyczne zamknięcie kreacji po określonym czasie jest realizowane poza obrębem kreacji.</t>
  </si>
  <si>
    <t>Kreacje wykonane w Google Swiffy powinny być przygotowane tak jak flash czyli powinny zaczytać zmienną „zamknij” za pomocą flashVarsów, następnie po kliknięciu w przycisk uruchomić funkcje: flash.external.ExternalInterface.call(loaderInfo.parameters.zamknij);</t>
  </si>
  <si>
    <t>Kreacja powinna poprawnie funkcjonować dla protokołu standardowego (http) i szyfrowanego (https). Odnosi się do wszystkich elementów ładowanych przez kreację – skryptów, grafik i filmów.</t>
  </si>
  <si>
    <t>Dla kreacji HTML5 klient zobligowany jest również do przesłania kreacji zaślepkowej, niezbędnej do emisji kampanii w przypadku jeśli przeglądarka użytkownika uniemożliwi emisję podstawowej kreacji. Tzw. "zaślepka" powinna mieć format .jpg, .png, .gif.</t>
  </si>
  <si>
    <t>Kreacje reklamowe używane na przestrzeni Wirtualnej Polski Media powinny poprawnie funkcjonować dla protokołu standardowego (http) i szyfrowanego (https). Odnosi się do wszystkich elementów ładowanych przez kreację – skryptów, grafik i filmów.</t>
  </si>
  <si>
    <t>Klient akceptując testy kreacji wystawione przez zespół traffic Wirtualnej Polski Media potwierdza ich poprawność odnośnie wyglądu, działania, wykonania akcji i zliczania w systemach zewnętrznych (jeśli takie występują).</t>
  </si>
  <si>
    <t>Kreacja scrollowana tworzona jest dokładnie tak jak kreacja statyczna. Mechanizm scrollowania jest w całości realizowany po stronie WP. Ramka o szerokości 1px wokół reklamy jest wymagana w przypadku, gdy kreacja posiada białe lub transparentne tło i łączy się ono bezpośrednio w jakimkolwiek stopniu z krawędzią kreacji. Dla wszystkich kreacji HTML5 wymagamy przesłania kreacji zastępczej (backup image) w formacie GIF/JPG/PNG. Do kreacji zastępczych w powyższym formacie również obowiązuje wymóg ramki jeżeli białe lub transparentne tło kreacji styka się z krawędzią reklamy. Wszystkie podsyłane pliki (kreacje gif/jpeg/png, kreacje HTML5 i ich elementy) nie mogą zawierać polskich znaków, znaków specjalnych i spacji.</t>
  </si>
  <si>
    <t>Formy reklamowe, dostępne w aplikacjach IOS/Android emitowane są wyłącznie z kodów Wirtualnej Polski Media w postaci grafik jpeg/gif/png lub html, kody 3rd party nie są akceptowane. Dodatkowe zliczenia odsłon mogą być wykonywane wyłącznie za pomocą pikseli.</t>
  </si>
  <si>
    <t>W przypadku emisji dniówki cross-device na urządzenia typu desktop, tablet oraz smartfon istnieje możliwość wyświetlenia reklamy na dwa sposoby:</t>
  </si>
  <si>
    <t>a) Klient dostarcza nam dedykowane kreacje reklamowe na desktop (patrz specyfikacja techniczna formatów reklamowych desktop) oraz reklamę mobilną (pkt 2.1.3).</t>
  </si>
  <si>
    <t>b) Klient dostarcza kreację (grafika lub html5), która będzie przez nas dostosowana do skalowania do rozdzielczości ekranu na którym jest przeglądana (pkt 3). Dla urządzeń typu desktop, tablet oraz smartfon istnieje możliwość wyświetlenia skalowalnej kreacji reklamowej, która będzie przez nas dostosowana do skalowania do rozdzielczości ekranu na którym jest przeglądana. W przypadku Strony Głównej WP i o2 obsługiwane formaty i wyjściowe rozmiary przedstawiają poniższe tabele:</t>
  </si>
  <si>
    <t>Kreacja skalowana nie wymaga specjalnego przygotowania, wystarczy stworzyć ją zgodnie ze specyfikacją desktopową dla wybranego formatu reklamowego. Należy jednak pamiętać aby kreacje skalowalne były przygotowane w sposób, który zapewni czytelność przekazu reklamowego przy emisji na mniejszych rozdzielczościach.</t>
  </si>
  <si>
    <t>Automatyczne skalowanie reklam nie dotyczy kreacji z kodów emisyjnych. W przypadku takiego rozwiązania skalowanie kreacji musi odbywać się po stronie klienta lub niezbędne jest przesłanie dedykowanych kreacji na każdy typ urządzeń. System operacyjny: iOS 8.0, Android 4.0</t>
  </si>
  <si>
    <t>Niedozwolona jest implementacja mechanizmów śledzących interakcję użytkownika. Niedozwolona jest implementacja mechanizmów zaciągających dodatkowy kontent ze stron użytkownika bez konsultacji z Wirtualną Polską Media.</t>
  </si>
  <si>
    <t>Wszystkie reklamy emitowane na mobilnych produktach Wirtualnej Polski Media (web tablet, web smartfon, aplikacje) muszą przekierowywać do mobilnych responsywnych serwisów. Niedozwolone jest przekierowywanie z kreacji mobilnych na nieresponsywne serwisy desktopowe.</t>
  </si>
  <si>
    <t>Ramka o szerokości 1px wokół reklamy jest wymagana w przypadku, gdy kreacja posiada białe lub transparentne tło i łączy się ono bezpośrednio w jakimkolwiek stopniu z krawędzią kreacji. W przypadku kreacji, które wymagają złożenia po stronie Wirtualnej Polski Media komplet materiałów powinien być dostępny nie później niż 5 dni roboczych przed rozpoczęciem emisji.</t>
  </si>
  <si>
    <t>Formaty standardowe to graficzne elementy reklamowe umieszczane w strukturze serwisu w wersji tabletowej, mobilnej lub aplikacji Klient powinien dostarczyć kreację HTML5 lub grafikę jpg/gif/png. Kreacja powinna spełniać wymagania ogólne opisane w pkt „Ogólne zasady dotyczące kreacji reklamowych” oraz poniższe wymiary oraz wagi dla poszczególnych kreacji.</t>
  </si>
  <si>
    <t>Kreacje rozwijalne to formaty warstwowe, emitowane w miejscu kreacji standardowych i ekspandowane po najechaniu wskaźnikiem myszy Klient powinien dostarczyć kreację HTML5. Kreacja powinna spełniać wymagania ogólne opisane w pkt „Ogólne zasady dotyczące kreacji reklamowych”. Kreacja HTML5 powinna zawierać akcje opisane w pkt 1.7.5.</t>
  </si>
  <si>
    <t>Kreacje push to formaty analogiczne do kreacji rozwijalnych, które po najechaniu spychają w dół kontent serwisu. Klient powinien dostarczyć kreację HTML5. Kreacja powinna spełniać wymagania ogólne opisane w pkt „Ogólne zasady dotyczące kreacji reklamowych”. Kreacja HTML5 powinna zawierać akcje opisane w pkt 1.7.</t>
  </si>
  <si>
    <t>Kreacje scrollowane to formaty warstwowe dające efekt przyklejenia się kreacji emitowanej z górnego slotu reklamowego do górnej krawędzi okna przeglądarki. Po zamknięciu lub po upłynięciu 5 sekund, kreacje wracają w miejsce odpowiadających im formatów standardowych.</t>
  </si>
  <si>
    <t>Klient powinien dostarczyć kreację HTML5 lub grafikę jpg/gif/png. Kreacja powinna spełniać wymagania ogólne opisane w pkt „Ogólne zasady dotyczące kreacji reklamowych”.</t>
  </si>
  <si>
    <t>Prawy górny róg kreacji o wymiarach 70x20px jest zarezerwowany dla przycisku Zamknij X i nie powinien zawierać istotnych informacji reklamowych.</t>
  </si>
  <si>
    <t>Uwaga dla klienta: obraz może zostać przycięty do dostępnej przestrzeni reklamowej, maksymalnie o 10% z każdej strony, dlatego ważne jest żeby główne elementy grafiki znajdowały się możliwie najbliżej centralnej części grafiki. Na grafice nie powinny znajdować się logotypy ani tekst. Grafika nie może mieć obramowania.</t>
  </si>
  <si>
    <t>Site takeover to pełnoekranowa kreacja jpeg/gif/png, HTML5 lub wideo, wywoływana po najechaniu i przytrzymaniu wskaźnika myszy przez 4 sekundy nad wybraną kreacją standardową. Standardowy czas emisji formy warstwowej to 15 sekund. Klient powinien dostarczyć kreację jpeg/gif/png lub plik HTML5, spełniającą wymagania opisane w pkt 2.1. Dozwolone są wszystkie formaty za wyjątkiem bannera, boksu i belki.</t>
  </si>
  <si>
    <t>Ponadto, klient powinien dostarczyć kreację warstwową w postaci grafiki jpg/gif/png lub html z niezbędnymi plikami (patrz pkt 1.7 – Kreacje HTML5). Wymiary kreacji definiowane są przez klienta – przy czym minimum to 400x300px, maksimum to kreacja pełnoekranowa. Dla formatów nie skalujących się do pełnego ekranu, należy podać kolor tła, nad którym wyświetlana będzie kreacja. Wersja html powinna spełniać wymagania zawarte w rozdziale „Ogólne zasady dotyczące kreacji reklamowych”.</t>
  </si>
  <si>
    <t>Dla formatu Site Takeover dostępna jest opcja emisji na kilku urządzeniach (desktop, tablet, smartfon). W takim przypadku wersje mobilne muszą spełniać wymagania opisane w pkt 2.10 specyfikacji mobilnej.</t>
  </si>
  <si>
    <t>Screening to reklama składająca się z Billboarda / Double Billboarda / Wideboarda i watermarka. Klient powinien dostarczyć dwa pliki. Plik jpeg/gif/png lub kreację html5 (patrz pkt 1.7), zgodne ze specyfikacja odpowiedniej formy reklamowej (Billboard, Double Billboard, Wideboard) oraz plik gif lub .jpg, który będzie wyświetlany w tle serwisu. Kreacja billboardowa powinna spełniać wymagania dla danej formy (pkt 1.7 i 2.1).</t>
  </si>
  <si>
    <t>Sumaryczna waga materiałów dla każdej pary Billboard+watermark nie powinna przekraczać 150 kB (300kB, dla wersji z HTML5 w górnym slocie) Obie kreacje (Billboard i tapeta) powinny łączyć się ze sobą stanowiąc spójną całość, a szczegółowe zalecenia przygotowania screeningów dostępne są TU.</t>
  </si>
  <si>
    <t>Obszar tapety widoczny dla użytkownika zależy od rozdzielczości ekranu, szerokości serwisu i rozmiaru okna przeglądarki. Przygotowując jedną wersję tapety należy pamiętać aby istotne elementy przekazu reklamowego znajdowały się blisko contentu serwisu – zapewni to odpowiednią widoczność na różnych rozdzielczościach monitorów (najczęściej używane to: 1366x768px, 1920x1080px, 1600x900px)</t>
  </si>
  <si>
    <t>Inbanner Video Ad to reklama video, emitowana w ramach dowolnej reklamy mobilnej (np. Rectangle, Slider). Klient powinien dostarczyć kreację HTML5 o wymiarach i wadze odpowiadających kreacji standardowej (patrz pkt 2.1). Kreacja powinna spełniać wymagania ogólne opisane w pkt „Ogólne zasady dotyczące kreacji reklamowych”. Ponadto, klient powinien dostarczyć plik mp4 / webm, zawierający materiał video. Maksymalna dopuszczalna waga pliku video to 1.5MB. Plik html5 powinien zawierać obszar przeznaczony na odtwarzacz video, nad którym, na osobnej, warstwie znajdować się ma przycisk „play”.</t>
  </si>
  <si>
    <t>• Logo: białe/przezroczyste tło, wysokość 72 px (dla logotypów pionowych) lub 36 px (dla logotypów poziomych). WPM rekomenduje kierowanie się wrażeniem wizualnym i zastrzega sobie prawo do zgłaszania poprawek.</t>
  </si>
  <si>
    <t>Klient powinien dostarczyć feed produktowy w formacje xml, csv, json, który będzie zawierał ID produktu, nazwę, url, link do obrazka, cenę, cenę po rabacie (opcjonalnie) - najlepiej zgodnie z poniższymi wymaganymi materiałami. Sugerujemy, by feed produktowy zawierał do 10 produktów i składał się z produktów, które są zgodne ze strategią: bestseller/ bestclick lub produktów z najwyższym potencjałem na sprzedaż oraz dostępnych w dużych wolumenach ilościowych. WPM zastrzega sobie prawo do dodania buttona CTA (sprawdź/kup) na kreacji. W przypadku retail dniówki nie sprawdzą się: ostatnie sztuki produktów, produkty o bardzo wysokich lub bardzo niskich cenach.</t>
  </si>
  <si>
    <t>Produkty są wyświetlane w formie slidera (po przesunięciu), i występują w kolejności zamieszczonej w feedzie produktowym lub losowej na podstawie ich klikalności. Decyzję o sposobie emisji podejmuje klient. W przypadku mobile, możliwa jest emisja wyłącznie modułu produktowego.</t>
  </si>
  <si>
    <t>• Serwisach tematycznych (WP Kobieta, WP Facet, WP Gwiazdy, WP Opinie, WP Teleshow, WP Film, WP Tech, WP Turystyka, WP Kuchnia, WP Moto, WP Gry, WP Dom, WP Wiadomości, WP Finanse, WP Książki, Wawalove)</t>
  </si>
  <si>
    <t xml:space="preserve"> Retail dniówka to format reklamowy agregujący produkty dostarczone przez klienta w kreacji łączącej elementy wizerunkowe i performancowe.</t>
  </si>
  <si>
    <t>Dostępne formaty: Zależy od wielkości ekranu użytkownika, bazowa to 300x250. Grafika w formacie PNG lub JPG o wymiarach 600x500 (statyk) lub feed produktowy i logotyp (dynamik).</t>
  </si>
  <si>
    <t>Format ten pozwala na wyświetlenie kreacji klienta w górnym pasku z relacjami live na Sportowych Faktach. Format wyświetla się po załadowaniu strony na 2 pozycji wśród widocznych relacji.</t>
  </si>
  <si>
    <t>Forma reklamowa wyświetlana w serwisie sportowefakty.wp.pl przy elementach serwisu takich jak tabele, quizy, ankiety. Klient powinien dostarczyć:</t>
  </si>
  <si>
    <t>Wymagane materiały mobile: format reklamowy - Mobile banner - zgodnie ze specyfikacją halfpage (pkt. 2.1. w specyfikacji technicznej Mobile).</t>
  </si>
  <si>
    <t>Box tematyczny to natywna reklama tekstowo-graficzna emitowana pod koniec wybranej sekcji SG WP: Wiadomości, Sport, Biznes, Gwiazdy, Moto&amp;Tech, Styl Życia.</t>
  </si>
  <si>
    <t>Do każdego boxu automatycznie zostanie dodane oznaczenie „reklama". Format dostępny także w pakiecie Native Ad.</t>
  </si>
  <si>
    <t>Content box to dodatkowa reklama wyświetlana nad sekcjami Sportowe Fakty, Finanse, Gwiazdy, Moto, Styl Życia (te same miejsca reklamowe co zwykły content box).</t>
  </si>
  <si>
    <t>Glonews to format dostępny na SG WP, ulokowany w otoczeniu treści redakcyjnych często konsumowanych przez Internautów. Emitowany jest w modelu cross - device do 100% użytkowników.</t>
  </si>
  <si>
    <t>Relama natywna to reklama, której ostylowanie dopasowane jest do widoku i stylu serwisu, na którym się wyświetla. Reklama natywna wyświetlana jest jako link tekstowy lub jako obrazek z tekstem. Reklamodawca powinien dostarczyć do emisji wszystkie poniższe materiały:</t>
  </si>
  <si>
    <t>Format reklamowy składający się z formatu podstawowego, po kliknięciu rozwijającego się do formatu pełnoekranowego. Kreacja pełnoekranowa może zawierać dowolną liczbę grafik i materiałów wideo z możliwością ich przewijania.</t>
  </si>
  <si>
    <t>Format reklamowy emitowany w miejscu halfpage'a mobilnego, składający się z panelu umieszczonego pod serwisem i uwidaczniającego się w momencie przewijania strony.</t>
  </si>
  <si>
    <t>• Łączna waga wszystkich slajdów nie powinna przekraczać 200kB.</t>
  </si>
  <si>
    <t>• W dolnej części znajduje się od 4 do max 8 slajdów z grafiką przewijaną w lewo i prawo (jpg 192x214px). Każde zdjęcie posiada opis nie dłuższy niż 40 znaków ze spacjami włącznie oraz osobny URL - klient powinien dostarczyć zestaw URLi odpowiadających przesłanym grafikom. Kafle na których znajduje się grafika są generowane po stronie szablonu i mają rozmiar 192x312px.</t>
  </si>
  <si>
    <t>• Pod tytułem galerii znajduje się opis galerii produktów nie dłuższy niż 80 znaków ze spacjami włącznie.</t>
  </si>
  <si>
    <t>• W górnej części znajduje się: logo klienta  (jpg, może być różnego kształtu, wysokość 28px - 42px) oraz tytuł nie dłuższy niż 34 znaki (łącznie ze spacjami). Całość jest podlinkowana - niezbędne jest przesłanie URLa docelowego klienta.</t>
  </si>
  <si>
    <t>• W górnej części znajduje się: logo klienta (jpg 40x40px) oraz tytuł nie dłuższy niż 30 znaków ze spacjami. Całość jest podlinkowana - niezbędne jest przesłanie URLa docelowego klienta.</t>
  </si>
  <si>
    <t>• W dolnej części znajduje się od 4 do max 8 slajdów z grafiką przewijaną w lewo i prawo (jpg 158x158px). Każde zdjęcie posiada opis nie dłuższy niż 22 znaki oraz osobny URL - klient powinien dostarczyć zestaw URLi odpowiadających przesłanym grafikom. Kafle, na których znajduje się grafika są generowane po stronie szablonu i mają rozmiar 192x274px.</t>
  </si>
  <si>
    <t>• Łączna waga wszystkich slajdów nie powinna przekraczać 150kB.</t>
  </si>
  <si>
    <t>Formy rozwijane są wyświetlane w miejscu górnego bannera. Użytkownik na początku widzi tylko dolną część kreacji, dopiero po interakcji (tapnięcie w banner) reklama rozwija się do pełnego rozmiaru. W zależności od wyboru kreacji, expand zasłania kontent strony, a reveal spycha kontent w dół. Krzyżyk zwija format full screen ponownie do wielkości bannera.</t>
  </si>
  <si>
    <t>Rectangle multiclick to forma reklamowa, zawierająca kilka obszarów aktywnych. Klient dostarcza jedną grafikę z informacją, który obrazek ma kierować do jakiej strony docelowej.</t>
  </si>
  <si>
    <t>Cały szablon ma rozbudowaną mechanikę nawigacyjną i wyposażony jest w stałe elementy (nałożone na grafikę z dodatkowym gradientem podkreślającym ich widoczność):</t>
  </si>
  <si>
    <t>Format umożliwia Klientom prezentację swoich usług i produktu z wykorzystaniem storytellingu. Emisja umożliwia łączenie w obrębie jednej odsłony reklamowej - mixu kreacji statycznych i wideo (max. 15 sekund / 1 plansza) układając je na linii czasu. Stories emitowane może być w 2 podstawowych proporcjach, wybór proporcji definiuje całą kreację (wszystkie plansze muszą być spójne w obrębie jednej odsłony).</t>
  </si>
  <si>
    <t>To statyczna, pełnoekranowa kreacja, która jest ukryta pod treściami redakcyjnymi, emitowana ze slotu rectangle (widoczne okno). Użytkownik poprzez przesuwanie palcem po ekranie stopniowo zapoznaje się z komunikatem reklamowym. Obszar widoczny kreacji na wszystkich telefonach to 300x400 px (pion) oraz 400x300 px (poziom), pozostała część kreacji będzie widoczna jedynie na telefonach o większej rozdzielczości ekranu.</t>
  </si>
  <si>
    <t>Halfpage to największy dostępny płaski format w mobilnym internecie. Reklama wyświetla się na SG Wp.pl w rozmiarze 300x600px (obszar widzialny na wszystkich telefonach to 300x400 px). Jeśli telefon posiada ekran o mniejszej rozdzielczości to dopiero po zescrollowaniu strony w dół zobaczy drugą część reklamy. Kreacja powinna być zbudowana w ten sposób, aby komunikat reklamowy był czytelny dla użytkowników.</t>
  </si>
  <si>
    <t>Format dostępny jest na wybranych serwisach mobile: money.pl, sportowefakty, serwisy pako, abczdrowie i parenting (tylko strony artykułowe).</t>
  </si>
  <si>
    <t>Odpowiednikiem Screeningu na serwisach mobilnych, innych niż SG WP, jest banner o wymiarach 600x400. Dopuszczamy także możliwość emisji screeningu w postaci dwóch bannerów skalowalnych 600x200 px, w których obie kreacje powinny nawiązywać do siebie, aby stanowić tym samym spójną całość, a nie powielenie przekazu reklamowego. Kreacja otacza główny temat redakcyjny na stronach głównych lub akapit tekstu na stronach artykułowych wybranych serwisów WPM.</t>
  </si>
  <si>
    <t>W przypadku emisji Screeningu na serwisie o2 i pudelek.pl, screening z tapetą emitujemy wyłącznie na stronie głównej serwisu, na pozostałych podstronach emitujemy banner 600x200px lub 600x400px.</t>
  </si>
  <si>
    <t>Format emitowany na Stronie Głównej WP oraz serwisach: WP Pogoda, o2, WP Program TV, WP Facet, WP Teleshow, WP Film, WP Opinie, WP Turystyka, WP Gwiazdy, WP Gry, WP Wiadomości, WP Kuchnia, WP Finanse, WP Dom, WP Moto, WP Kobieta, WP Tech, WP Książki, WP Wawalove.</t>
  </si>
  <si>
    <t>• Po rozwinięciu formatu, pojawia się fullscreen'owa warstwa (ze zdefiniowanym kolorem tła w HEX) z wycentrowaną kreacją o wymiarach 320x520px (w pozycji horyzontalnej 520x320px).</t>
  </si>
  <si>
    <t>• Obszar reklamowy powinien zajmować środkowy wycinek o szerokości 325px (z wyłączeniem 80px szer. obszaru, przeznaczonego na przycisk "Rozwiń/Zwiń"). Po bokach wycinka nie powinno być żadnych obiektów/contentu.</t>
  </si>
  <si>
    <t>Format emitowany nad belką serwisu. Po kliknięciu w button „Rozwiń”, format expanduje się do kreacji fullpage. Po kliknięciu w button „Zwiń” – kreacja zwija się do pierwszej formy.</t>
  </si>
  <si>
    <t>W przypadku emisji na Poczcie tło w kreacji reklamowej nie może być spójne z kolorem belki serwisu (Poczta WP - kolor czerwony, Poczta o2 - kolor fioletowy).</t>
  </si>
  <si>
    <t>• Obszar reklamowy powinien zajmować środkowy wycinek o szerokości 325px (z wyłączeniem 80px szer. obszaru, przeznaczonego na przycisk "Rozwiń/Zwiń") i wysokości 325px.</t>
  </si>
  <si>
    <t>• Prawy górny róg obszaru kreacji, zawierającego komunikat reklamowy, powinien być miejscem dostępnym na przycisk "Rozwiń /Zwiń" - button o wymiarach 80px szer / 40px wys. Pozostałe marginesy powinny być wypełnione jednym kolorem.</t>
  </si>
  <si>
    <t>• Format składa się z jednej kreacji o wysokości 325px i szerokości całkowitej 667px. Standardowo pokazywane jest górne 60px kreacji, po rozwinięciu (akcja użytkownika, klik, tapnięcie) pokazywane jest pozostałe 265px.</t>
  </si>
  <si>
    <t>Format dostępny na serwisach: Strona Główna WP, o2, WP Sportowe Fakty, Money.pl (bez subdomen), tv.wp.pl, Pakiet Serwisów Premium, Poczta WP i o2.</t>
  </si>
  <si>
    <t>Format In-stream zawierający oprócz głównego materiału wideo, dowolną ilość pionowych plansz umieszczonych po lewej stronie kreacji. W zależności od ustawień, zmieniają się one automatycznie lub przez użytkownika za pomocą przycisków nawigacyjnych. Kliknięcie w planszę powoduje zatrzymanie wideo i emisję wybranej planszy.</t>
  </si>
  <si>
    <t>Klient powinien dostarczyć plik zawierający materiał wideo spełniający wytyczne opisane w pkt 3.4.1 (patrz reklamy w portalowym odtwarzaczu wideo).</t>
  </si>
  <si>
    <t>Slajdy pojawiające się po kliknięciu w przycisk – maksymalnie 4 slajdy pod jednym przyciskiem. Nazwy plików muszą sugerować pod który przycisk oraz w jakiej kolejności mają zostać podpięte.</t>
  </si>
  <si>
    <t>Klient powinien dostarczyć plik zawierający materiał wideo spełniający wytyczne opisane w pkt 4.4.1 (patrz reklamy w portalowym odtwarzaczu wideo).</t>
  </si>
  <si>
    <t>Formularz przygotowany w języku HTML5 razem z grafiką, umożliwiający wpisanie w odpowiednie pola oraz pobieranie informacji i wysyłanie do bazy danych klienta. Z formularzem należy przesłać wizualizację pozwalającą określić jego położenie względem materiału wideo.</t>
  </si>
  <si>
    <t>Format In-stream zawierający oprócz głównego materiału wideo, formularz HTML5 umożliwiający użytkownikom uzupełnianie informacji, które przesyłane są do bazy danych klienta.</t>
  </si>
  <si>
    <t>Format In-stream zawierający oprócz głównego materiału wideo, zmienne dynamicznie elementy HTML5. Zmiennymi elementami mogą być grafiki (logotypy, produkty, tło) , tekst (napisy, CTA, ceny/oferty), style (kolorystyka, czcionki, animacje…) , URLe (landing page, kody zliczające).</t>
  </si>
  <si>
    <t xml:space="preserve"> Klient powinien dostarczyć plik zawierający materiał wideo spełniający wytyczne opisane w pkt 4.4.1 (patrz reklamy w portalowym odtwarzaczu wideo).</t>
  </si>
  <si>
    <t>Format In-stream zawierający oprócz głównego materiału wideo, interaktywne menu umieszczone w prawym dolnym rogu kreacji. Interaktywne menu może zawierać ikonkę z przekierowaniem do strony FB, YT, logo klienta lub galerię zdjęć albo wideo.</t>
  </si>
  <si>
    <t>Istnieje możliwość wykorzystania szablonowych ikon FB, YT, galerii zdjęć i wideo lub przesłania własnych dedykowanych ikonek.</t>
  </si>
  <si>
    <t>Format typu In-Stream zawierający oprócz głównego materiału wideo, interaktywne menu umieszczone u góry kreacji. Interaktywne menu może zawierać ikonkę z przekierowaniem do strony Facebook, ikonkę z przekierowaniem do Youtube, logo klienta z przekierowaniem do jego strony, galerię zdjęć i galerię wideo.</t>
  </si>
  <si>
    <t>Format In-Stream, umożliwiający uruchomienie wideo przygotowanego w technologii 360 stopni z możliwością przejścia pomiędzy trybem standard i 360. Film w technologii 360 stopni może być dostarczony bezpośrednio lub zaciągnięty z serwisu Youtube . W przypadku hostingu na serwisie Youtube niezbędne jest dostarczenie numeru identyfikacyjnego filmu umieszczonego na serwisie.</t>
  </si>
  <si>
    <t>• Do 3 plików JPG / PNG</t>
  </si>
  <si>
    <t>• Waga: do 30 kB (dla 1 pliku)</t>
  </si>
  <si>
    <t>• Pole o rozmiarze 80x30 px w prawym górnym rogu kreacji jest zarezerwowanej dla oznaczenia reklamy i nie powinno zawierać istotnych elementów takich jak logo, copy, CTA itp.</t>
  </si>
  <si>
    <t>• Waga: 50kB</t>
  </si>
  <si>
    <t>• Treść reklamy: do 50 znaków</t>
  </si>
  <si>
    <t>• Grafika nie może mieć obramowania.</t>
  </si>
  <si>
    <t>W przypadku retail dniówki możliwe jest wykorzystanie dedykowanej formatki feeda: https://goo.gl/oV5PAk (prosimy o wykonanie kopii formatki i przygotowanie na jej podstawie nowego arkusza).</t>
  </si>
  <si>
    <t>Format cross device, agregujący produkty dostarczone przez klienta, w kreacji łączącej elementy wizerunkowe i performance, emitowany na stronie głównej WP.PL oraz stronach głównych serwisów tematycznych WP w dwóch wariantach:</t>
  </si>
  <si>
    <t>• Pełen feed produktowy (dla kampanii remarketingowej) lub produkty wybrane do promocji. W przypadku kampanii kierowanej na określone segmenty użytkowników zalecamy, by w feedzie znalazło się min. 100 produktów.</t>
  </si>
  <si>
    <t>Mailing dynamiczny pozwala na wysyłkę mailingu bezpośrednio do skrzynki głównej wszystkich użytkowników poczty WP oraz O2. Produkty dobierane są z feeda na podstawie historii działań użytkownika, lub jeśli nie mamy o nim danych, popularności produktów wśród innych użytkowników.</t>
  </si>
  <si>
    <t>• Pełen feed produktowy (dla kampanii remarketingowej) lub produkty wybrane do promocji. W przypadku kampanii kierowanej na określone segmenty użytkowników, zalecamy, by w feedzie znalazło się min. 100 produktów przeznaczonych do promocji.</t>
  </si>
  <si>
    <t>Display dynamiczny oferuje formaty: 970x200, 970x300, 940x200, 750x200, 300x250, 300x600, 585x455, 880x560, 225x280, 170x200, 160x600</t>
  </si>
  <si>
    <t>• Pełen feed produktowy lub produkty wybrane do promocji (ich wymaganą minimalną ilość każdorazowo potwierdzamy z klientem w zależności od branży)</t>
  </si>
  <si>
    <t>• Kolor przycisku CTA wyrażony w formacie HEX oraz tekst jaki ma się na nim znaleźć.</t>
  </si>
  <si>
    <t>• Tło formatu zajmuje całą powierzchnię banera, w jego lewej części jest miejsce na ustawienie przekazu dla użytkownika. (Wszystkie elementy, które mają się znaleźć na banerze, oprócz tego co wychodzi w feedzie oraz przyciusku CTA) powinny znaleźć się na grafice tła).</t>
  </si>
  <si>
    <t>• Feed produktowy min. 3 produkty (może być w formacie excel - wtedy informacje o produktach można uzupełnić ręcznie, zdjęcia o wysokości min 500 px, nagłówek w formie tekstowej).</t>
  </si>
  <si>
    <t>W zależności od tematyki w CDC stosowane są boksy z różną ilością produktów. W przypadku zniknięcia produktu z feeda, zostaje on oznaczony jako „WYPRZEDANE” i staje się nieklikany lub w jego miejscu pojawia się inny produkt z danej kategorii produktowej.</t>
  </si>
  <si>
    <t>CDC to format natywny, w ramach którego w treści wybranych artykułów dodawane są powiązane z nim moduły zakupowe. Moduły są uzupełniane przez redakcję GWP w trakcie przygotowywania artykułu do publikacji. Dane o produktach, pobierane są z udostępnionego przez klienta feeda produktowego.</t>
  </si>
  <si>
    <t xml:space="preserve"> Format inspiracyjno-remarketingowy, o kilku miejscach emisji, przeznaczony do kampanii produktowych. Głównym miejscem emisji jest strona główna WP.PL, a dodatkowo jego źródłem ruchu jest również:</t>
  </si>
  <si>
    <t>Format SVG, EPS, AI lub PNG/JPG, umieszczony na serwerze klienta lub przekazany w pliku. W przypadku formatu CDC i WP Okazje w wersji do emisji na białym tle, z jak najmniejszym polem ochronnym. W przypadku pozostałych formatów w wersji zależnej od wybranego koloru tła.</t>
  </si>
  <si>
    <t>Linki w feedzie muszą zostać okodowane dowolnie wybranym skryptem śledzącym. Po przesłaniu zakresu kodowania, tagowanie linków możliwe jest również po stronie WP, przy czym w takim wypadku do wszystkich linków zostanie dodany jeden wskazany kod.</t>
  </si>
  <si>
    <t>Feed może mieć dowolny format i dowolny układ. Może to być m.in. CSV, XML, JSON czy nawet arkusz udostępniony w Google Docs. Możliwe jest dodanie feeda w strukturze Google, Ceneo, FB, czy dowolnym innym, zawierającym wymienione poniżej wymagane pola. W przypadku arkusza Google Docs wymagane pola powinny być nagłówkami poszczególnych kolumn.</t>
  </si>
  <si>
    <t>Jest to plik z listą produktów, zapisany w formacie CSV, XML lub JSON i umieszczony na serwerze klienta. Plik powinien zawierać wszystkie aktualne produkty w ofercie i być aktualizowany przynajmniej raz na 24 godziny.</t>
  </si>
  <si>
    <t>• View dla użytkowników, którzy odwiedzili stronę, ale nie zainteresowali się ofertą produktową sklepu; cel wpięcia to rozszerzenie segmentu dla kampanii zasięgowej</t>
  </si>
  <si>
    <t>• ViewProduct dla użytkowników, którzy weszli na stronę i widzieli przynajmniej jedną kartę produktu; cel wpięcia to remarketing oglądanych produktów</t>
  </si>
  <si>
    <t>• Purchase dla użytkowników, którzy zakupili produkt; celem wpięcia jest budowa segmentu lookalike i wykluczenie użytkowników, którzy już skonwertowali z kampanii zasięgowej</t>
  </si>
  <si>
    <t>Wstawienie kodów PX po stronie serwisu klienta WPM umożliwia uzyskanie lepszej efektywności i skuteczności emitowanych kampanii reklamowych oraz e-mailingowych. Wdrożenie polega na umieszczeniu na wszystkich stronach klienta fragmentów kodu HTML/JAVASRIPT. Wykorzystujemy kilka różnych kodów optymalizacyjnych, umieszczanych w określonych miejscach strony docelowej:</t>
  </si>
  <si>
    <t>Leadownik to format pozwalający na skuteczne zbieranie jakościowych leadów. Każdorazowo format ten jest dostosowany do specyfiki branży klienta oraz konstruowany wg jego potrzeb. Leadownik native osadzony jest przy treściach redakcyjnych o wybranej tematyce – np. dotyczących konkretnej marki czy kategorii samochodu.</t>
  </si>
  <si>
    <t>• obrazek o rozmiarze max. 360x230 px w formacie jpg/png do 40 kb (obrazek może np. przedstawiać produkt lub logotyp związany z pozyskiwanymi leadami).</t>
  </si>
  <si>
    <t>• tło leadownika o rozmiarze 300x250 px w formacie jpg/png do 40 kb (na tle wyświetlane będą pozostałe elementy takie jak pola formularza, przyciski, copy, więc tło powinno być utrzymane w możliwie jednolitej kolorystyce).</t>
  </si>
  <si>
    <t>Leadownik to format pozwalający na skuteczne zbieranie jakościowych leadów. Każdorazowo format ten jest dostosowany do specyfiki branży klienta oraz konstruowany wg jego potrzeb. Leadownik audience emitowany jest do dedykowanych segmentów użytkowników na wybranych powierzchniach WP Media oraz sieci Businessclick.</t>
  </si>
  <si>
    <t>W serwisiach abczdrowie.pl, parenting.pl mamy widoki o dwóch szerokościach. Szeroka wersja wyświetlana jest dla ekranów o rozdzielczości 1600 px i większych. Wąska wersja wyświetlana jest dla ekranów mniejszych niż 1600 px. Klient powinien dostarczyć 2 pliki, zgodnie z poniższymi wytycznymi:</t>
  </si>
  <si>
    <t>Branding to zbiór płaskich formatów reklamowych wyświetlanych w ramach wybranego serwisu lub jego części. Przeważnie branding składa się z: nagłówka sponsorowanego z tapetą lub screeningu, halfpage'a</t>
  </si>
  <si>
    <t>• nagłówek sponsorowany z tapetą - grafika statyczna składająca się z nagłówka wyświetlanego u góry strony oraz tapety stanowiącej tło serwisu (patrz pkt 6.9)</t>
  </si>
  <si>
    <t>(Stopka dostępna jest jedynie na potrzeby produktów medycznych, jako miejsce prezentacji legal tekstu, jedynie na wybranych serwisach: Parenting, abcZdrowie, platforma kontentowa, tj. dom.wp.pl, facet.wp.pl, film.wp.pl, gwiazdy.wp.pl, kobieta.wp.pl, kuchnia.wp.pl, moto.wp.pl, opinie.wp.pl, tech.wp.pl, teleshow.wp.pl, turystyka.wp.pl, wiadomosci.wp.pl)</t>
  </si>
  <si>
    <t>W ramach screeningu klient może wykorzystać dowolne formaty reklamowe ze standardowej siatki produktów. Rekomendowane zestawy, to:</t>
  </si>
  <si>
    <t>Serwis ma widoki o dwóch szerokościach. Szeroka wersja wyświetlana jest dla ekranów o rozdzielczości 1366 px i większych. Wąska wersja wyświetlana jest dla ekranów 1280 px i mniejszych. Klient powinien dostarczyć 2 pliki, zgodnie z poniższymi wytycznymi:</t>
  </si>
  <si>
    <t>Obecnie część serwisu Money funkcjonuje w nowej wersji (strona główna, sekcje giełda i waluty, strony artykułów, wideo), a część serwisu w wersji starej. Konieczne jest dostarczenie tapet dla obu wersji serwisu - czyli w sumie 4 pliki.</t>
  </si>
  <si>
    <t>W serwisie money.pl mamy widoki o dwóch szerokościach. Szeroka wersja wyświetlana jest dla ekranów o rozdzielczości 1280px i większych. Wąska wersja wyświetlana jest dla ekranów mniejszych niż 1280 px. W przypadku stron głównych podserwisów: manager.money.pl, msp.money.pl wyświetlana jest tylko wąska wersja tapety. Klient powinien dostarczyć wąskie i szerokie pliki, zgodnie z poniższymi wytycznymi.</t>
  </si>
  <si>
    <t>W serwisie sportowefakty.wp.pl mamy widoki o dwóch szerokościach. Szeroka wersja wyświetlana jest dla ekranów o rozdzielczości 1280px i większych. Wąska wersja wyświetlana jest dla ekranów mniejszych niż 1280px. Klient powinien dostarczyć 2 pliki, zgodnie z poniższymi wytycznymi:</t>
  </si>
  <si>
    <t>Dla serwisów na nowej platformie kontentowej: WP Kobieta, WP Facet, WP Gwiazdy, WP Opinie, WP Teleshow, WP Film, WP Tech, WP Turystyka, WP Kuchnia, WP Moto, WP Gry, WP Dom, WP Wiadomości, WP Finanse, WP Książki, Wawalove. W nowych serwisach WP mamy widoki o dwóch szerokościach. Szeroka wersja wyświetlana jest dla ekranów o rozdzielczości 1366px i większych. Wąska wersja wyświetlana jest dla ekranów 1280px i mniejszych. Klient powinien dostarczyć 2 pliki, zgodnie z poniższymi wytycznymi:</t>
  </si>
  <si>
    <t>Nagłówek sponsorowany to skalowalna forma reklamowa emitowana w górnej części serwisów (nad menu i nagłówkiem serwisu). Format może być emitowany wraz z tapetą. Tapeta to forma reklamowa widoczna pod nagłówkiem serwisu. Uwaga: w przeciwieństwie do nagłówka, tapeta się nie skaluje. Przygotowując kreację warto zostawić na środku puste pole o szerokości serwisu, co ułatwi zachowanie limitu wagi.</t>
  </si>
  <si>
    <t>• Jeśli format ma zawierać wideo: należy dostarczyć plik wideo w formacie 16:9 - waga do 2 MB, format mp4 (rozdzielczość playera wideo w kreacji wyniesie 506x286px)</t>
  </si>
  <si>
    <t>• Plik PSD z przygotowaną grafiką dla formatu przed ekspandem i po ekspandzie. Grafika powinna zawierać przyciski oraz prezentację widoku formatu po kliknięciu w przycisk.</t>
  </si>
  <si>
    <t>Prawidłowe materiały powinny być dostarczone minimum na 5 dni roboczych przed emisją. W zależności od wybranego wariantu należy dostarczyć:</t>
  </si>
  <si>
    <t>Megascreening to richmediowa forma reklamowa składająca się z ekspandowanego Mega Double Billboarda oraz Tapety. Klient ma możliwość zaprezentowania wielu elementów na kreacji np.: mini galerii zdjęć, wideo, opisów produktów. Kreacja przed ekspandem stanowi standardowe rozwiązanie display - Mega Double Billboarda. Przycisk Rozwiń umiejscowiony jest w prawym dolnym rogu kreacji. Po klilknięciu w przycisk kreacja prezentuje wersję po ekspandzie, która zawierać może player wideo, galerię zdjęć lub kreację display.</t>
  </si>
  <si>
    <t>Klient powinien dostarczyć trzy pliki, które wypełnią zawartość glonewsa: 300x180 każdy. Każdy moduł powinien być samodzielnym komunikatem. Rekomendujemy żeby kreacja layoutem była zbliżona do otoczenia redakcyjnego.</t>
  </si>
  <si>
    <t>Glonews to format dostępny na SG WP, ulokowany w otoczeniu treści redakcyjnych często konsumowanych przez Internautów. Emitowany jest w modelu cross - device do 100% użytkowników. Pełny wymiar kreacji desktop to: 900x600 px (widok szeroki) 600x360 px (widok wąski). Kreacja składa się z 3 modułów widocznych jednocześnie.</t>
  </si>
  <si>
    <t>Optymalizacja materiału realizowana jest po stronie Wirtualnej Polski Media. Z uwagi na przeprowadzaną optymalizację materiałów, kreacja powinna zostać dostarczona przynajmniej dwa dni robocze przed planowaną emisją.</t>
  </si>
  <si>
    <t>• Obraz - rekomendowany rozmiar: 600 x 600 px, proporcje obrazu: 1:1, min. szerokość 300px, format: JPG, PNG, waga: do 150kB, nie powinien zawierać obramowania</t>
  </si>
  <si>
    <t>Native Link to format reklamowy dostępny wyłącznie w segregatorze Oferty na Poczcie o2 i WP. Widoczny jest na górze listy wiadomości. Format emitowany jest cross-device, z możliwością wyświetlania w obu Pocztach jednocześnie. Po kliknięciu w Native Link użytkownik przenoszony jest na stronę z jednym z dostępnych formatów: Obraz, Karuzela, Feed produktowy lub Film.</t>
  </si>
  <si>
    <t>• Kreacja nie może imitować interfejsu pocztowego</t>
  </si>
  <si>
    <t>• Kreacja musi spełniać wymagania ogólne opisane w pkt 1, w szczególności dotyczące dźwięku, wydajności i naśladowania elementów serwisu</t>
  </si>
  <si>
    <t>• Wirtualna Polska Media zastrzega sobie prawo do odmowy przyjęcia kreacji z uwagi na to, jak są one postrzegane przez użytkowników, względy techniczne lub bezpieczeństwo;</t>
  </si>
  <si>
    <t>Klient powinien dostarczyć kreację HTML5, plik jpg, gif lub png, o wymiarach 880x560 i wadze do 60kB (150kB dla HTML5). Dopuszczalne są również wymiary kreacji: 970x600, 970x300, 970x250 (150kB dla HTML5). W przypadku emisji kreacji HTML5 klient powinien przygotować również kreację zaślepkową zgodną z pkt. 1.7.8.</t>
  </si>
  <si>
    <t>• Boks logowania może „chować się” po wykonaniu akcji w kreacji (np. play w wideo); przy kreacjach statycznych lub kreacjach z delikatną animacją niewymagającą akcji użytkownika – panel logowanie nie może się chować.</t>
  </si>
  <si>
    <t>• Kreacja nie może być wyświetlana ze skryptów emisyjnych;</t>
  </si>
  <si>
    <t>• W przypadku wideo, kreacje należy przesłać jednorazowo w postaci pełnego kompletu materiałów wykorzystywanych w kampanii (wideo o wadze max. 1,5MB, kody liczące);</t>
  </si>
  <si>
    <t>• W przypadku standardowej kreacji, sugerowana technologia to responsywny HTML5 (patrz pkt 1.7), skonstruowany tak, by skalował się do aktualnej rozdzielczości ekranu. Maksymalna waga kreacji HTML5 to 300kB, wliczając plik HTML, arkusze stylów, skrypty i grafiki.</t>
  </si>
  <si>
    <t>• Sugerujemy rezygnację z kreacji statycznych na rzecz kreacji multimedialnej;</t>
  </si>
  <si>
    <t>• Obszar kreacji znajdujący się pod modułem logowania do Poczty, powinien wyraźnie wskazywać, iż jest on klikalnym elementem przynależnym do całej kreacji,</t>
  </si>
  <si>
    <t>Reklama typu „Full Page Login Box” to kreacja o wymiarze 1920x1024px umieszczona pod elementami strony tj. modułem logowania do Poczty. Obszar klikalny stanowi całość kreacji. Główna część kreacji, z istotnym przekazem reklamowym, powinna znajdować się 625px od lewej krawędzi ekranu i mieć wymiar 1295x1024px (w tym 50px marginesu - cześć kreacji która może być ucinana ze względu na różne rozdzielczości ekranów). Obszar ten nie będzie przysłonięty przez żaden element strony. Pozostała część kreacji (tapeta), przysłonięta częściowo przez moduł logowania do Poczty, powinna zawierać jednolity kolor, grandient lub deseń, tak aby użytkownik miał świadomość, że wokół niego znajduje się obszar klikalny reklamy.</t>
  </si>
  <si>
    <t>Klient powinien dostarczyć plik jpg, gif lub png, o wymiarach 585x455 i wadze do 60kB.</t>
  </si>
  <si>
    <t>Mailing Podświetlony składa się ze standardowej kreacji mailingowej z dodatkową prezentacją graficzną w postaci wyróżnienia kolorami na liście maili. Dostępne opcje kolorów:</t>
  </si>
  <si>
    <t>Mailing Personalizowany może zawierać w treści imię odbiorcy w dowolnej odmianie. Materiały do Mailingu Personalizowanego przygotowywane są w taki sam sposób, jak materiały do mailingu standardowego (patrz punkt 6.1.3). Ponadto, klient powinien zaznaczyć, które elementy w treści mailingu mają być zastąpione danymi odbiorcy (imieniem). Personalizacja dostępna jest zarówno w treści, jaki i w tytule maila, i jest dostępna we wszystkich kanałach dystrybucji (POP3, IMAP, WWW Desktop, WWW Mobile, Aplikacja Poczty). Mailing Personalizowany dostępny jest dla kont WP i O2.</t>
  </si>
  <si>
    <t>2. Znormalizowane style dla img. W szczególności dla mailingów obrazkowych, w których kreacja pocięta jest na kilka plików, brak ostylowania obrazków spowoduje odstępy między poszczególnymi fragmentami.</t>
  </si>
  <si>
    <t>Mail wysyłany jako HTMLowy powinien być pełną, poprawnie skonstruowaną, sprawdzoną i działającą stroną HTMLową. Wszystkie obiekty (obrazki) muszą się znajdować w tym samym katalogu co plik HTML (w katalogu bieżącym). Struktura strony powinna zawierać pewne kluczowe elementy:</t>
  </si>
  <si>
    <t>UWAGA: W przypadku kiedy stosujemy w adresie zwrotnym formę "no-reply", podanie w stopce mailingowej adresu elektronicznego (email lub strona www), umożliwiającego szybki kontakt oraz bezpośrednie i skuteczne porozumiewanie się, jest OBOWIĄZKOWE.</t>
  </si>
  <si>
    <t>Imię i nazwisko oraz adres zamieszkania, adres elektroniczny (e-mail lub adres strony docelowej www), nazwa, pod którą prowadzi działalność, NIP, nazwa organu, który zarejestrował jej działalność, nr Ewidencji Działalności Gospodarczej (jeśli został jej nadany).</t>
  </si>
  <si>
    <t>Imiona i nazwiska wspólników oraz adresy ich zamieszkania, adres elektroniczny (e-mail lub adres strony docelowej www), nazwa spółki, NIP nadany spółce, nazwa organu, który zarejestrował wspólników - w odniesieniu do każdego wspólnika, nr Ewidencji Działalności Gospodarczej każdego wspólnika (jeśli został im nadany).</t>
  </si>
  <si>
    <t>Firma (nazwa), siedziba i adres, adres elektroniczny (e-mail lub adres strony docelowej www), NIP, wysokość kapitału zakładowego oraz informacja o jego pokryciu (tylko Spółki), nazwa sądu rejestrowego, nr w Krajowym Rejestrze Sądowym.</t>
  </si>
  <si>
    <t>• Niezbędne materiały: nazwa firmy, adres i e-mail nadawcy, tytuł i treść listu. Pole "nadawca" musi w jednoznaczny sposób określać podmiot, który przesyła informację handlową. W tym miejscu musi pojawić się nazwa firmy. Tytuł mailingu nie może wprowadzać odbiorcy w błąd co do zawartości oraz intencji przekazu; w szczególności nie może zawierać wyrażeń sugerujących zwykłą korespondencję z użytkownikiem</t>
  </si>
  <si>
    <t>Mailing to format reklamowy wysyłany tylko do tych użytkowników bezpłatnych kont pocztowych WP lub O2, którzy zadeklarowali chęć otrzymywania reklam e-mailowych. Oznacza to, że reklamę otrzymują tylko osoby, które świadomie to zaakceptowały. Wysyłanie mailingu jest zgodne z przepisami ustawy o świadczeniu usług drogą elektroniczną z dnia 18 lipca 2002r (Dz.U. 2002.144.1204).</t>
  </si>
  <si>
    <t>Mailing jest dostarczany do użytkownika w momencie, gdy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t>
  </si>
  <si>
    <t>Mail wysyłany jako HTML powinien być pełną, poprawnie skonstruowaną, sprawdzoną i działającą stroną. Wszystkie obiekty (obrazki) muszą się znajdować w tym samym katalogu co plik HTML (w katalogu bieżącym). Należy wyeliminować całkowicie przewijanie w poziomie oraz konieczność powiększania. Treść powinna dostosowywać się do dostępnego miejsca (płynne skalowanie do 100% szerokości). Wraz ze zmianą szerokości preferowane są również zmiany układu, np. dwa bloki, które na dużym ekranie są umiejscowione obok siebie, na małym są pod sobą. Niektóre elementy można ukrywać dla mniejszych rozdzielczości. W przypadku emisji performance klient powinien dostarczyć całkowicie klikalną kreację.</t>
  </si>
  <si>
    <t>W przypadku zajawek reklamowych (tekstowo-graficzne) imitujących serwis, które użytkownik może uznać za materiały redakcyjne, zajawka musi być oznaczona słowem „Reklama”. Wszystkie materiały muszą spełniać założenia zawarte w części "Ogólne zasady dotyczące kreacji reklamowych". Materiały powinny być pogrupowane w katalogi zawierające zestaw obrazek + link + copy. Materiały nieoznaczone odpowiednio nie będą przyjęte do realizacji. Format dostępny także w pakiecie Native Ad.</t>
  </si>
  <si>
    <t>Reklama emitowana w sekcji Hotnews w serwisie Pudelek mogąca imitować wyglądem zajawkę redakcyjną. Kreacja pojawia się pod drugim (Native Ad Hotnews 21), dziewiątym (Native Ad Hotnews 22) lub szesnastym boksem redakcyjnym (Native Ad Hotnews 23), na Stronie Głównej serwisu Pudelek.</t>
  </si>
  <si>
    <t>Money Box to reklama typu rectangle wyświetlana w prawej kolumnie głównej SG money pod sekcją Notowania. Kreacja powinna spełniać wymagania opisane w pkt „Ogólne zasady dotyczące kreacji reklamowych”. W przypadku emisji kreacji HTML5 klient powinien przygotować również kreację zaślepkową zgodną z pkt. 1.7.8. Format sprzedawany w modelu Cross-device z Rectanglem mobilnym na SG money.</t>
  </si>
  <si>
    <t>W zależności od rozdzielczości ekranu content na stronie głównej Money ma dwie szerokości: 1160px lub 970px. Zaleca się przygotowanie kreacji Content Box XL również w dwóch rozmiarach: standardową - 970x600px oraz większą - 1160x600px. Waga jpeg/png/gif do 100kB, waga HTML5 do 300kB.</t>
  </si>
  <si>
    <t>Forma reklamowa wyświetlana w serwisie sportowefakty.wp.pl przy elementach serwisu takich jak tabele, quizy, ankiety. Format składa się z 2 elementów - belki górnej oraz belki dolnej.</t>
  </si>
  <si>
    <t>Native Ad to natywna reklama tekstowo - graficzna wyświetlana w miejscu kafelków redakcyjnych na Stronie głównej o2. Na potrzeby emisji dostępne są 2 kafelki redakcyjne. Kreacja nie może zawierać elementów reklamowych takich jak np. nazwa produktu, logo klienta, tekst na grafice. Grafika nie może mieć obramowania. Do każdego boxu automatycznie zostanie dodane oznaczenie „reklama".</t>
  </si>
  <si>
    <t>MidBox to box reklamowy wyświetlany w lewej kolumnie SG o2, w głównym module newsowym, pod trzecim rzędem zajawek/kafli redakcyjnych.</t>
  </si>
  <si>
    <t>o2 Box to reklama typu rectangle wyświetlana w prawej kolumnie głównej sekcji newsowej na SG o2. Kreacja powinna spełniać wymagania opisane w pkt „Ogólne zasady dotyczące kreacji reklamowych”. W przypadku emisji kreacji HTML5 klient powinien przygotować również kreację zaślepkową zgodną z pkt. 1.7.8.</t>
  </si>
  <si>
    <t>Każda kreacja i zliczenie kreacji przeznaczone do emisji na stronie głównej O2 powinny spełniać ogólne zasady dotyczące emisji reklam – a w szczególności punkt 1.6, opisujący ograniczenia w funkcjonowaniu skryptów.</t>
  </si>
  <si>
    <t>Floating Halfpage to forma reklamowa emitowana w prawej szpalcie, każdego modułu tematycznego na SG WP. Klient powinien podesłać grafikę jpeg/gif/png lub html5 o wymiarach i wadze określonej w tabeli ze specyfikacją.</t>
  </si>
  <si>
    <t>Format umieszczony w pierwszym rzędzie newsów, pod zajawką redakcyjną . Klient powinien dostarczyć plik jpg/gif/png o wymiarach 300x50px. Kreacje powinny ważyć do 30kB. Grafika powinna być statyczna (niedozwolone jest użycie animowanego gifa).</t>
  </si>
  <si>
    <t>Klient powinien dostarczyć treść linku, nie dłuższą niż 28 znaków (wliczając spacje). Do każdego linku automatycznie zostanie dodane oznaczenie „reklama”. Link może zostać wstawiony do jednego z poniższych modułów:</t>
  </si>
  <si>
    <t>Gigaboard to reklama, emitowana w miejscu billboardowym serwisu. Kreacja powinna spełniać wymagania ogólne opisane w pkt „Ogólne zasady dotyczące kreacji reklamowych” oraz „Kreacje HTML5”. W przypadku emisji kreacji HTML5 klient powinien przygotować również kreację zaślepkową zgodną z pkt. 1.7.8.</t>
  </si>
  <si>
    <t>• poszczególne odsłony powinny mieć elementy wspólne (niezmienne), np. logo, CTA (zawsze w tym samym kolorze, rozmiarze i umiejscowieniu)</t>
  </si>
  <si>
    <t>Branding nagłówka sekcji na SG WP to format, który umożliwia silną ekspozycję. Kreacja prezentowana jest w kontekście popularnych i aktualnych treści w sposób, który wspiera budowanie wizerunku marki. Kreacja klienta zajmie prawą połowę nagłówka sekcji. Lewa jej połowa zachowa swoje funkcje nawigacyjne, prezentując linki do najważniejszych treści danej sekcji.</t>
  </si>
  <si>
    <t>Paralaksa to statyczna reklama emitowana w miejscu Contentboxa dostępna wyłącznie na SG WP. Kreacja ma wysokość okna przeglądarki użytkownika i sprawia wrażenie że jest ukryta pod treściami redakcyjnymi. Użytkownik scrollując stronę stopniowo zapoznaje się z komunikatem reklamowym. Obszar widoczności dostępny dla użytkownika zależny jest od rozdzielczości jego ekranu. Dla rozdzielczości ekranu 1366x768px to ok 940x650px (reklama jest wyśrodkowana) a pozostała część kreacji będzie widoczna na ekranach o większej rozdzielczości. W danej chwili użytkownik widzi obszar 1260x600 / 940x600px lub mniejszy zgodnie z wymiarami ContentBoxów (patrz pkt 5.1.6).</t>
  </si>
  <si>
    <t>Branding Tematyczny to screening obejmujący Content Box tematyczny plus moduł umieszczony pod nim. Klient powinien dostarczyć dwa pliki. Plik HTML5 (patrz pkt 1.7) lub grafikę jpg/gif/png, zgodną ze specyfikacją odpowiedniej formy reklamowej (patrz pkt 5.1.6) oraz plik gif lub .jpg, który będzie wyświetlany pod Content Boxem i modułem. W przypadku emisji kreacji HTML5 klient powinien przygotować również kreację zaślepkową zgodną z pkt. 1.7.8.</t>
  </si>
  <si>
    <t>Content Box to reklama billboardowa umieszczana nad modułami Sport, Biznes, Gwiazdy, Moto&amp;Tech&amp;Gry, Styl Życia, Zobacz więcej. Klient powinien dostarczyć dwa rozmiary kreacji HTML5, lub grafiki jpg/gif/png wg poniższych wytycznych. Kreacja powinna spełniać wymagania opisane w pkt „Ogólne zasady dotyczące kreacji reklamowych”. W przypadku emisji kreacji HTML5 klient powinien przygotować również kreację zaślepkową zgodną z pkt. 1.7.8.</t>
  </si>
  <si>
    <t>*Kreacja o wymiarach 1260x200/1260x300/1260x600 będzie emitowana na ekranach o szerszej rozdzielczości tj. &gt;1320px. W przypadku jej braku zostanie użyta kreacja o szerokości 940px.</t>
  </si>
  <si>
    <t>Native Ad w module to natywna reklama tekstowo - graficzna wyświetlana jako jeden z kafelków sekcji tematycznej Gwiazdy, Moto&amp;Tech lub Styl Życia. W każdym module dostępne są dwa lub trzy miejsca reklamowe. Klient powinien dostarczyć grafikę jpg/gif/png o wymiarach 350 x 216px (grafika zostanie przeskalowana do wymiarów 300x180 px.) oraz treść zajawki nie dłuższą niż 50 znaków (wliczając spacje). Kreacja nie może zawierać elementów reklamowych takich jak np. nazwa produktu, logo klienta, tekst na grafice. Grafika nie może mieć obramowania. Do każdego boxu automatycznie zostanie dodane oznaczenie „reklama".</t>
  </si>
  <si>
    <t>Slider WP Box zestaw reklam typu WP Box, przełączanych strzałkami lewo/prawo, lub z predefiniowanym opóźnieniem (domyślnie 3 sekundy). Każda kreacja może być plikiem HTML5, grafiką jpg/gif/png, lub klipem wideo. Kreacje powinny spełniać wymagania opisane w pkt 4.1.3. W przypadku emisji kreacji HTML5 klient powinien przygotować również kreację zaślepkową zgodną z pkt. 1.7.8.</t>
  </si>
  <si>
    <t>WP Box to reklama typu rectangle wyświetlana w prawej kolumnie trzech topowych sekcji strony głównej. Klient powinien dostarczyć plik HTML5, lub grafikę jpg/gif/png. Kreacja powinna spełniać wymagania opisane w pkt „Ogólne zasady dotyczące kreacji reklamowych”. W przypadku emisji kreacji HTML5 klient powinien przygotować również kreację zaślepkową zgodną z pkt. 1.7.8.</t>
  </si>
  <si>
    <t>Każda kreacja i zliczenie kreacji przeznaczone do emisji na stronie głównej WP powinny spełniać ogólne zasady dotyczące emisji reklam – a w szczególności punkt 1.6 Specyfikacji technicznej, opisujący ograniczenia w funkcjonowaniu skryptów.</t>
  </si>
  <si>
    <t>Outstream Video Ad to reklama wideo, emitowana w miejscu śródtekstu. Reklama startuje zwinięta, i rozwija się automatycznie gdy miejsce reklamowe pojawia się na aktywnym ekranie.</t>
  </si>
  <si>
    <t>Klient powinien dostarczyć plik zawierający materiał wideo spełniający poniższe wytyczne opisane w pkt 3.4.1 (patrz reklamy w portalowym odtwarzaczu wideo). Materiał wystartuje wyciszony, dźwięk aktywowany jest po akcji użytkownika (najechanie). Razem z materiałem wideo należy dostarczyć planszę wyświetlaną w trakcie ładowania klipu – plik jpeg, gif lub png, o wymiarach 550x310px i wadze do 40kB. Ponadto, możliwa jest emisja dodatkowego bannera pod odtwarzaczem wideo, w postaci pliku jpeg/gif/png 550x60px i wadze do 20kB.</t>
  </si>
  <si>
    <t>Format emitowany na Pakiecie Serwisów Premium (widok artykułu): kobieta.wp.pl , facet.wp.pl , gwiazdy.wp.pl , opinie.wp.pl , teleshow.wp.pl , film.wp.pl , tech.wp.pl , turystyka.wp.pl , kuchnia.wp.pl , moto.wp.pl , gry.wp.pl , dom.wp.pl , wiadomosci.wp.pl , finanse.wp.pl , wawalove.wp.pl , ksiazki.wp.pl</t>
  </si>
  <si>
    <t>Kreacja reklamowa składa się z dwóch bannerów w rozmiarach: górny - 640x50px, dolny - 640x100px. Bannery skalują się do szerokości playera.</t>
  </si>
  <si>
    <t>Spoty interaktywne to format zakładający emisję w przestrzeni spotu reklamowego, klikalnych buttonów w formie prostych nakładek lub bardziej rozbudowanych formatów graficznych z możliwością ich targetowania na wybrane parametry np. geolokalizacja czy dane behawioralne. Na potrzeby emisji tego rodzaju spotów, klient powinien dostarczyć pliki zawierające materiały wyszczególnione w specyfikacji pkt 8.</t>
  </si>
  <si>
    <t>Klient powinien dostarczyć plik png, gif lub jpg o wymiarach 480x90px i wadze do 20kB.</t>
  </si>
  <si>
    <t>Zamiast materiału wideo, klient może przysłać kod emisyjny w postaci tagu VPAID / VAST. W takim przypadku, Wirtualna Polska Media będzie udostępniać wyłącznie zliczenia emisji. Kody należy dostarczyć co najmniej 7 dni przed startem kampanii. Wirtualna Polska Media udostępni testową emisję, którą należy zweryfikować pod kątem wyglądu, parametrów i poprawności zliczania statystyk. W przypadku emisji z kodów zewnętrznych, zbieranie kompletu statystyk ( w tym informacji o zliczeniach viewability i quarters ) umożliwia emisja spotu reklamowego przygotowanego zgodnie ze standardem VPAID / VAST 4.0 lub wyższy.</t>
  </si>
  <si>
    <t>Wymagane materiały (Klient powinien dostarczyć plik mp3 spełniający następujące warunki):</t>
  </si>
  <si>
    <t>Inbanner Video Ad to reklama wideo, emitowana w dowolnym zwykłym miejscu reklamowym (Billboard, Double Billboard, Wideboard, Rectangle, Megabox, Halfpage).</t>
  </si>
  <si>
    <t>Klient powinien dostarczyć kreację HTML5 o wymiarach i wadze odpowiadających kreacji standardowej (patrz pkt 3.1) wraz z zaimplementowanym materiałem wideo. Kreacja powinna spełniać wymagania ogólne opisane w pkt „Ogólne zasady dotyczące kreacji reklamowych”. Materiał wideo może startować samoczynnie (musi być wtedy wyciszony) lub po kliku użytkownika (dozwolony jest wtedy start z włączonym dźwiękiem).</t>
  </si>
  <si>
    <t>Emisja Welcome Screena Full Page możliwa jest na serwisach: SG WP, o2, Program TV oraz serwisach Nowej Platformy Kontentowej (WP Kobieta, WP Facet, WP Gwiazdy, WP Opinie, WP Teleshow, WP Film, WP Tech, WP Turystyka, WP Kuchnia, WP Moto, WP Gry, WP Dom, WP Wiadomości, WP Finanse, WP Książki, Wawalove)</t>
  </si>
  <si>
    <t>Ze względu na specyfikę formatu, zewnętrzne kody mierzące widzialność muszą mieć format pixela. Dla kreacji HTML5 klient powinien przygotować również kreację zaślepkową zgodną z pkt. 1.7.8. Klient ma możliwość użycia wideo wyłącznie w formie kreacji HTML5 i jedynie w opcji userplay (maksymalna waga wideo 2MB). Nie ma możliwości emisji kreacji z kodów emisyjnych klienta.</t>
  </si>
  <si>
    <t>1) Dwie kreacje główne o wymiarach 1920x360px i wadze do 100kB. Kreacja nie może być skalowalna, a obszar reklamowy powinien zajmować środkowy wycinek o szerokości 970px (pierwsza kreacja) i 1200px (druga kreacja). Prawy górny róg obszaru reklamowego (o wysokości 50px i szerokości co najmniej 150px) powinien być miejscem dostępnym na przycisk rozwinięcia-zwinięcia. Pozostałe marginesy powinny być wypełnione jednym kolorem.</t>
  </si>
  <si>
    <t>2) Przycisk rozwinięcia kreacji, o wymiarach 140x40px. Przycisk będzie zakotwiczony w prawym górnym rogu kreacji - poza obszarem reklamowym, jeśli szerokość ekranu wynosi 1280px lub więcej (1600px dla szerokich serwisów).</t>
  </si>
  <si>
    <t>3) Przycisk zwinięcia kreacji, o wymiarach 140x40px. Na życzenie klienta w kreacji mogą zostać użyte domyślne przyciski rozwinięcia i zwinięcia kreacji.</t>
  </si>
  <si>
    <t>Panel Premium XL to bardziej rozbudowana wersja panelu premium (patrz 2.7). Panel Premium XL składa się z kreacji o wysokości 720px. Standardowo pokazywane jest górne 120px kreacji, po rozwinięciu (akcja użytkownika, klik lub tapnięcie) pokazywane jest pozostałe 600px.</t>
  </si>
  <si>
    <t>1) Dwie kreacje główne, o wymiarach 1920x720px i wadze do 150kB (png/jpeg/gif). Kreacja nie może być skalowalna, a obszar reklamowy powinien zajmować środkowy wycinek o szerokości 970px (pierwsza kreacja) i 1200px (druga kreacja). Prawy górny róg obszaru reklamowego (o wysokości 50px i szerokości co najmniej 150px) powinien być miejscem dostępnym na przycisk rozwinięcia-zwinięcia. Pozostałe marginesy powinny być wypełnione jednym kolorem. Format to png/jpeg/gif.</t>
  </si>
  <si>
    <t>2) Przycisk rozwinięcia kreacji, o wymiarach 140x40px. Przycisk będzie zakotwiczony w prawym górnym rogu kreacji - poza obszarem reklamowym, jeśli szerokość ekranu wynosi 1280px lub więcej (1600px dla szerokich serwisów). Format to png/jpeg/gif.</t>
  </si>
  <si>
    <t>Panel Premium to forma reklamowa emitowana nad belką serwisu. Panel Premium Scroll składa się z jednej kreacji podzielonej na 3 elementy spójne graficznie:</t>
  </si>
  <si>
    <t>Standardowo pokazywane jest 120 px kreacji, po rozwinięciu (klik użytkownika) pokazywane jest pozostałe 360px. W przypadku scrolla użytkownika kreacja zmienia wysokość do 60px. Kreacja scrolluje się do wysokości 4 scrolli, przy kolejnych chowa się pod belkę serwisu. Kreacja pojawia się ponownie przy ponownym scrollu użytkownika na górę strony.</t>
  </si>
  <si>
    <t>1) Dwie kreacje główne o wymiarach 1920x540px i łącznej wadze do 200kB. Kreacja nie może być skalowalna, a obszar reklamowy powinien zajmować środkowy wycinek o szerokości 970px (pierwsza kreacja) i 1200px (druga kreacja). Prawy górny róg obszaru reklamowego (o wysokości 50px i szerokości co najmniej 150px) powinien być miejscem dostępnym na przycisk rozwinięcia-zwinięcia. Pozostałe marginesy powinny być wypełnione jednym kolorem.</t>
  </si>
  <si>
    <t>3) Przycisk zwinięcia kreacji, o wymiarach 140x40px.Na życzenie klienta w kreacji mogą zostać użyte domyślne przyciski rozwinięcia i zwinięcia kreacji.</t>
  </si>
  <si>
    <t>Standardowo pokazywane jest 120 px kreacji, po rozwinięciu (klik użytkownika) pokazywane jest kolejny element grafiki - 700px. W przypadku scrolla użytkownika kreacja zmienia wysokość do 60px. Kreacja scrolluje się do wysokości 4 scrolli, przy kolejnych chowa się pod belkę serwisu. Kreacja pojawia się ponownie przy ponownym scrollu użytkownika na górę strony.</t>
  </si>
  <si>
    <t>1) Dwie kreacje główne o wymiarach 1920x880px i łącznej wadze do 200kB. Kreacja nie może być skalowalna, a obszar reklamowy powinien zajmować środkowy wycinek o szerokości 970px (pierwsza kreacja) i 1200px (druga kreacja). Prawy górny róg obszaru reklamowego (o wysokości 50px i szerokości co najmniej 150px) powinien być miejscem dostępnym na przycisk rozwinięcia-zwinięcia. Pozostałe marginesy powinny być wypełnione jednym kolorem.</t>
  </si>
  <si>
    <t>*Jeżeli materiał jest plikiem wideo, dodajemy grafikę w tle 966x966px, która wypełnia marginesy zależne od proporcji materiału. Grafika powinna być tylko dodatkiem i nie skupiać uwagi, tzn. powinna być spójna wizualnie z materiałem wideo, a nie dodatkową przestrzenią np. na ekspozycję logo. Optymalnym rozwiązaniem zawsze może być grafika z czarnym tłem, która wyraźnie podkreśli materiał wideo.</t>
  </si>
  <si>
    <t>Prawo.Money.pl, Technologie.money.pl, Msp.money.pl, money.pl / gospodarka / SG Money, Serwis Finansowy Money (Giełda, Waluty, Gospodarka-artykuły) - nowa wersja</t>
  </si>
  <si>
    <t>*Serwisy Premium: WP Kobieta, WP Facet, WP Gwiazdy, WP Opinie, WP Teleshow, WP Film, WP Tech, WP Turystyka, WP Kuchnia, WP Moto, WP Gry, WP Dom, WP Wiadomości, WP Finanse, WP Książki, Wawalove.</t>
  </si>
  <si>
    <t>x20, x21, x22</t>
  </si>
  <si>
    <t>x23, x24, x25</t>
  </si>
  <si>
    <t>x26, x27</t>
  </si>
  <si>
    <t>300x180 tylko grafika</t>
  </si>
  <si>
    <t>350x216 lub 236x171 + treść zajawki: 50 znaków (wliczając spacje)</t>
  </si>
  <si>
    <t>350x216 + treść zajawki: 50 znaków (wliczając spacje)</t>
  </si>
  <si>
    <t>• Grafikę o wymiarach: 350x216px lub 236x171px</t>
  </si>
  <si>
    <t>Rozmiary: 350x216px i 300x300px</t>
  </si>
  <si>
    <t>Reklama natywna to reklama, której ostylowanie dopasowane jest do widoku i stylu serwisu, na którym się wyświetla. Reklama natywna wyświetlana jest jako link tekstowy lub jako obrazek z tekstem.</t>
  </si>
  <si>
    <t>Reklamy Instream Video Ad emitowane w ramach portalowego odtwarzacza w modelach CPV lub „3x100” oraz spoty dłuższe niż 30 sek powinny zawierać zaimplementowaną funkcję "Skip Ad", warunek ten dotyczy zarówno emisji direct jak i emisji z kodów zewnętrznych VAST/VPAID . "Skip Ad" umożliwi emisję przed materiałem wideo na serwisach Wirtualnej Polski Media, reklamy zawierającej przycisk "Pomiń reklamę", który będzie możliwy do kliknięcia od 6 sekundy emisji danego spotu. W przypadku emisji spotu hostowanego po stronie Wirtualnej Polski Media, dodanie przycisku leży po stronie wydawcy.</t>
  </si>
  <si>
    <t>dobreprogramy.pl, gadzetomania.pl, polygamia.pl</t>
  </si>
  <si>
    <t>4.3. Reklamy w Portalowym Odtwarzaczu Eideo</t>
  </si>
  <si>
    <t>4.3.1. Instream Video Ad / Preroll</t>
  </si>
  <si>
    <t>4.3.2. Invideo Banner</t>
  </si>
  <si>
    <t>4.3.3. Spoty interaktywne</t>
  </si>
  <si>
    <t>4.3.4. Branding Playera</t>
  </si>
  <si>
    <t>4.4. Outstream Video Ad</t>
  </si>
  <si>
    <t>4.5. PauseAd</t>
  </si>
  <si>
    <t>4.6. StartAd</t>
  </si>
  <si>
    <t>5.1.6. ContentBox</t>
  </si>
  <si>
    <t>10.11.4. ContentBox Mobilny</t>
  </si>
  <si>
    <t>10.11.5. ContentBox XL Mobilny</t>
  </si>
  <si>
    <t>10.12.2. ContentBox Mobilny o2</t>
  </si>
  <si>
    <t>10.12.3. ContentBox XL Mobilny o2</t>
  </si>
  <si>
    <t>Content Box o2 Standard</t>
  </si>
  <si>
    <t>940x300</t>
  </si>
  <si>
    <t>Content Box XL o2</t>
  </si>
  <si>
    <t>1260x300</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</si>
</sst>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2"/>
      <color theme="1"/>
      <name val="Tahoma"/>
      <family val="2"/>
      <charset val="238"/>
    </font>
    <font>
      <b/>
      <sz val="8"/>
      <color indexed="8"/>
      <name val="Tahoma"/>
      <family val="2"/>
    </font>
    <font>
      <b/>
      <sz val="10"/>
      <color theme="0"/>
      <name val="Tahoma"/>
      <family val="2"/>
    </font>
    <font>
      <sz val="10"/>
      <color theme="0" tint="-0.14999847407452621"/>
      <name val="Tahoma"/>
      <family val="2"/>
    </font>
    <font>
      <sz val="11"/>
      <color theme="0" tint="-0.14999847407452621"/>
      <name val="Calibri"/>
      <family val="2"/>
      <charset val="238"/>
      <scheme val="minor"/>
    </font>
    <font>
      <sz val="10"/>
      <color rgb="FF000000"/>
      <name val="Calibri"/>
      <family val="2"/>
      <scheme val="minor"/>
    </font>
    <font>
      <sz val="10"/>
      <color theme="1"/>
      <name val="Calibri"/>
      <family val="2"/>
      <scheme val="minor"/>
    </font>
    <font>
      <sz val="10"/>
      <color rgb="FF000000"/>
      <name val="Calibri"/>
      <family val="2"/>
      <charset val="238"/>
      <scheme val="minor"/>
    </font>
    <font>
      <sz val="10"/>
      <color theme="1"/>
      <name val="Calibri"/>
      <family val="2"/>
      <charset val="238"/>
      <scheme val="minor"/>
    </font>
    <font>
      <sz val="10"/>
      <color rgb="FFFF0000"/>
      <name val="Calibri"/>
      <family val="2"/>
      <charset val="238"/>
      <scheme val="minor"/>
    </font>
    <font>
      <sz val="10"/>
      <name val="Calibri"/>
      <family val="2"/>
      <charset val="238"/>
      <scheme val="minor"/>
    </font>
    <font>
      <sz val="10"/>
      <color rgb="FF00B050"/>
      <name val="Calibri"/>
      <family val="2"/>
      <charset val="238"/>
      <scheme val="minor"/>
    </font>
    <font>
      <b/>
      <sz val="11"/>
      <color theme="1"/>
      <name val="Calibri"/>
      <family val="2"/>
      <charset val="238"/>
      <scheme val="minor"/>
    </font>
    <font>
      <i/>
      <sz val="11"/>
      <color theme="1"/>
      <name val="Calibri"/>
      <family val="2"/>
      <charset val="238"/>
      <scheme val="minor"/>
    </font>
    <font>
      <b/>
      <sz val="14"/>
      <color theme="1"/>
      <name val="Calibri"/>
      <family val="2"/>
      <charset val="238"/>
      <scheme val="minor"/>
    </font>
    <font>
      <sz val="24"/>
      <color theme="1"/>
      <name val="Calibri"/>
      <family val="2"/>
      <scheme val="minor"/>
    </font>
    <font>
      <u/>
      <sz val="11"/>
      <color theme="10"/>
      <name val="Calibri"/>
      <family val="2"/>
      <scheme val="minor"/>
    </font>
    <font>
      <u/>
      <sz val="10"/>
      <color theme="10"/>
      <name val="Calibri"/>
      <family val="2"/>
      <scheme val="minor"/>
    </font>
    <font>
      <b/>
      <sz val="18"/>
      <color theme="0"/>
      <name val="Calibri"/>
      <family val="2"/>
      <charset val="238"/>
      <scheme val="minor"/>
    </font>
    <font>
      <sz val="10"/>
      <name val="Calibri"/>
      <family val="2"/>
      <scheme val="minor"/>
    </font>
    <font>
      <b/>
      <sz val="10"/>
      <color theme="1"/>
      <name val="Calibri"/>
      <family val="2"/>
      <charset val="238"/>
      <scheme val="minor"/>
    </font>
    <font>
      <sz val="11"/>
      <color rgb="FFFF0000"/>
      <name val="Calibri"/>
      <family val="2"/>
      <charset val="238"/>
      <scheme val="minor"/>
    </font>
    <font>
      <u/>
      <sz val="11"/>
      <color rgb="FFFF0000"/>
      <name val="Calibri"/>
      <family val="2"/>
      <charset val="238"/>
      <scheme val="minor"/>
    </font>
    <font>
      <u/>
      <sz val="10"/>
      <color theme="1"/>
      <name val="Calibri"/>
      <family val="2"/>
      <charset val="238"/>
      <scheme val="minor"/>
    </font>
    <font>
      <sz val="11"/>
      <color rgb="FF9C5700"/>
      <name val="Calibri"/>
      <family val="2"/>
      <charset val="238"/>
      <scheme val="minor"/>
    </font>
    <font>
      <b/>
      <sz val="11"/>
      <color theme="1"/>
      <name val="Calibri"/>
      <family val="2"/>
      <charset val="238"/>
    </font>
    <font>
      <u/>
      <sz val="11"/>
      <color theme="1"/>
      <name val="Calibri"/>
      <family val="2"/>
      <scheme val="minor"/>
    </font>
  </fonts>
  <fills count="25">
    <fill>
      <patternFill patternType="none"/>
    </fill>
    <fill>
      <patternFill patternType="gray125"/>
    </fill>
    <fill>
      <patternFill patternType="solid">
        <fgColor rgb="FFFF0000"/>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CC0000"/>
        <bgColor indexed="64"/>
      </patternFill>
    </fill>
    <fill>
      <patternFill patternType="solid">
        <fgColor theme="1"/>
        <bgColor indexed="64"/>
      </patternFill>
    </fill>
    <fill>
      <patternFill patternType="solid">
        <fgColor theme="0" tint="-0.499984740745262"/>
        <bgColor indexed="64"/>
      </patternFill>
    </fill>
    <fill>
      <patternFill patternType="solid">
        <fgColor rgb="FF00B050"/>
        <bgColor indexed="64"/>
      </patternFill>
    </fill>
    <fill>
      <patternFill patternType="solid">
        <fgColor rgb="FFFFF779"/>
        <bgColor indexed="64"/>
      </patternFill>
    </fill>
    <fill>
      <patternFill patternType="solid">
        <fgColor rgb="FFD8BDFF"/>
        <bgColor indexed="64"/>
      </patternFill>
    </fill>
    <fill>
      <patternFill patternType="solid">
        <fgColor rgb="FFD2EC68"/>
        <bgColor indexed="64"/>
      </patternFill>
    </fill>
    <fill>
      <patternFill patternType="solid">
        <fgColor rgb="FFF6C2DC"/>
        <bgColor indexed="64"/>
      </patternFill>
    </fill>
    <fill>
      <patternFill patternType="solid">
        <fgColor rgb="FFC4CEFF"/>
        <bgColor indexed="64"/>
      </patternFill>
    </fill>
    <fill>
      <patternFill patternType="solid">
        <fgColor rgb="FFFFDCC9"/>
        <bgColor indexed="64"/>
      </patternFill>
    </fill>
    <fill>
      <patternFill patternType="solid">
        <fgColor rgb="FFBAF3CD"/>
        <bgColor indexed="64"/>
      </patternFill>
    </fill>
    <fill>
      <patternFill patternType="solid">
        <fgColor rgb="FFFFFF00"/>
        <bgColor indexed="64"/>
      </patternFill>
    </fill>
    <fill>
      <patternFill patternType="solid">
        <fgColor rgb="FFFFEB9C"/>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C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rgb="FF00B050"/>
      </right>
      <top style="thin">
        <color rgb="FF00B050"/>
      </top>
      <bottom style="thin">
        <color rgb="FF00B050"/>
      </bottom>
      <diagonal/>
    </border>
    <border>
      <left/>
      <right/>
      <top style="thin">
        <color rgb="FF00B050"/>
      </top>
      <bottom style="thin">
        <color rgb="FF00B050"/>
      </bottom>
      <diagonal/>
    </border>
    <border>
      <left/>
      <right/>
      <top style="thin">
        <color indexed="64"/>
      </top>
      <bottom style="hair">
        <color indexed="64"/>
      </bottom>
      <diagonal/>
    </border>
    <border>
      <left/>
      <right/>
      <top style="thin">
        <color rgb="FF00B050"/>
      </top>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bottom style="hair">
        <color indexed="64"/>
      </bottom>
      <diagonal/>
    </border>
    <border>
      <left/>
      <right/>
      <top style="hair">
        <color indexed="64"/>
      </top>
      <bottom/>
      <diagonal/>
    </border>
  </borders>
  <cellStyleXfs count="4">
    <xf numFmtId="0" fontId="0" fillId="0" borderId="0"/>
    <xf numFmtId="0" fontId="30" fillId="0" borderId="0" applyNumberFormat="0" applyFill="0" applyBorder="0" applyAlignment="0" applyProtection="0"/>
    <xf numFmtId="0" fontId="30" fillId="0" borderId="0" applyNumberFormat="0" applyFill="0" applyBorder="0" applyAlignment="0" applyProtection="0"/>
    <xf numFmtId="0" fontId="38" fillId="24" borderId="0" applyNumberFormat="0" applyBorder="0" applyAlignment="0" applyProtection="0"/>
  </cellStyleXfs>
  <cellXfs count="358">
    <xf numFmtId="0" fontId="0" fillId="0" borderId="0" xfId="0"/>
    <xf numFmtId="0" fontId="12" fillId="4" borderId="0" xfId="0" applyFont="1" applyFill="1"/>
    <xf numFmtId="0" fontId="12" fillId="4" borderId="0" xfId="0" applyFont="1" applyFill="1" applyAlignment="1">
      <alignment horizontal="center" vertical="center"/>
    </xf>
    <xf numFmtId="0" fontId="12" fillId="5" borderId="0" xfId="0" applyFont="1" applyFill="1"/>
    <xf numFmtId="0" fontId="14" fillId="5" borderId="0" xfId="0" applyFont="1" applyFill="1" applyAlignment="1">
      <alignment horizontal="left" vertical="center"/>
    </xf>
    <xf numFmtId="0" fontId="15" fillId="4" borderId="0" xfId="0" applyFont="1" applyFill="1" applyAlignment="1">
      <alignment vertical="center" wrapText="1"/>
    </xf>
    <xf numFmtId="0" fontId="16" fillId="6" borderId="0" xfId="0" applyFont="1" applyFill="1" applyAlignment="1">
      <alignment vertical="center"/>
    </xf>
    <xf numFmtId="0" fontId="16" fillId="6" borderId="0" xfId="0" applyFont="1" applyFill="1" applyAlignment="1">
      <alignment horizontal="center" vertical="center" wrapText="1"/>
    </xf>
    <xf numFmtId="0" fontId="16" fillId="6" borderId="8" xfId="0" applyFont="1" applyFill="1" applyBorder="1" applyAlignment="1">
      <alignment horizontal="center" vertical="center"/>
    </xf>
    <xf numFmtId="0" fontId="17" fillId="4" borderId="0" xfId="0" applyFont="1" applyFill="1"/>
    <xf numFmtId="0" fontId="18" fillId="4" borderId="0" xfId="0" applyFont="1" applyFill="1"/>
    <xf numFmtId="0" fontId="20" fillId="4" borderId="1" xfId="0" applyFont="1" applyFill="1" applyBorder="1" applyAlignment="1">
      <alignment horizontal="left" vertical="center" indent="1"/>
    </xf>
    <xf numFmtId="0" fontId="20" fillId="0" borderId="1" xfId="0" applyFont="1" applyBorder="1"/>
    <xf numFmtId="0" fontId="20" fillId="4" borderId="4" xfId="0" applyFont="1" applyFill="1" applyBorder="1" applyAlignment="1">
      <alignment horizontal="left" vertical="center" indent="1"/>
    </xf>
    <xf numFmtId="0" fontId="20" fillId="4" borderId="11" xfId="0" applyFont="1" applyFill="1" applyBorder="1" applyAlignment="1">
      <alignment horizontal="left" vertical="center" indent="1"/>
    </xf>
    <xf numFmtId="0" fontId="20" fillId="4" borderId="11" xfId="0" applyFont="1" applyFill="1" applyBorder="1" applyAlignment="1">
      <alignment horizontal="left" vertical="center" wrapText="1" indent="1"/>
    </xf>
    <xf numFmtId="0" fontId="20" fillId="4" borderId="12" xfId="0" applyFont="1" applyFill="1" applyBorder="1" applyAlignment="1">
      <alignment horizontal="left" vertical="center" indent="1"/>
    </xf>
    <xf numFmtId="0" fontId="20" fillId="4" borderId="12" xfId="0" applyFont="1" applyFill="1" applyBorder="1" applyAlignment="1">
      <alignment horizontal="left" vertical="center" wrapText="1" indent="1"/>
    </xf>
    <xf numFmtId="0" fontId="20" fillId="4" borderId="15" xfId="0" applyFont="1" applyFill="1" applyBorder="1" applyAlignment="1">
      <alignment horizontal="left" vertical="center" wrapText="1" indent="1"/>
    </xf>
    <xf numFmtId="0" fontId="20" fillId="4" borderId="16" xfId="0" applyFont="1" applyFill="1" applyBorder="1" applyAlignment="1">
      <alignment horizontal="left" vertical="center" wrapText="1" indent="1"/>
    </xf>
    <xf numFmtId="0" fontId="20" fillId="0" borderId="1" xfId="0" applyFont="1" applyBorder="1" applyAlignment="1">
      <alignment horizontal="left" vertical="center" indent="1"/>
    </xf>
    <xf numFmtId="0" fontId="20" fillId="0" borderId="1" xfId="0" applyFont="1" applyBorder="1" applyAlignment="1">
      <alignment horizontal="left" vertical="center" wrapText="1" indent="1"/>
    </xf>
    <xf numFmtId="0" fontId="26" fillId="0" borderId="0" xfId="0" applyFont="1"/>
    <xf numFmtId="0" fontId="28" fillId="0" borderId="0" xfId="0" applyFont="1"/>
    <xf numFmtId="0" fontId="0" fillId="7" borderId="0" xfId="0" applyFill="1"/>
    <xf numFmtId="0" fontId="0" fillId="2" borderId="0" xfId="0" applyFill="1"/>
    <xf numFmtId="16" fontId="26" fillId="0" borderId="0" xfId="0" applyNumberFormat="1" applyFont="1"/>
    <xf numFmtId="0" fontId="27" fillId="0" borderId="0" xfId="0" applyFont="1"/>
    <xf numFmtId="0" fontId="26" fillId="10" borderId="0" xfId="0" applyFont="1" applyFill="1"/>
    <xf numFmtId="0" fontId="0" fillId="4" borderId="0" xfId="0" applyFill="1"/>
    <xf numFmtId="0" fontId="20" fillId="4" borderId="17" xfId="0" applyFont="1" applyFill="1" applyBorder="1" applyAlignment="1">
      <alignment horizontal="left" vertical="center" indent="1"/>
    </xf>
    <xf numFmtId="0" fontId="20" fillId="4" borderId="17" xfId="0" applyFont="1" applyFill="1" applyBorder="1" applyAlignment="1">
      <alignment horizontal="left" vertical="center" wrapText="1" indent="1"/>
    </xf>
    <xf numFmtId="0" fontId="20" fillId="4" borderId="1" xfId="0" applyFont="1" applyFill="1" applyBorder="1" applyAlignment="1">
      <alignment horizontal="left" vertical="center" wrapText="1" indent="1"/>
    </xf>
    <xf numFmtId="0" fontId="20" fillId="4" borderId="18" xfId="0" applyFont="1" applyFill="1" applyBorder="1" applyAlignment="1">
      <alignment horizontal="left" vertical="center" wrapText="1" indent="1"/>
    </xf>
    <xf numFmtId="0" fontId="19" fillId="11" borderId="11" xfId="0" applyFont="1" applyFill="1" applyBorder="1" applyAlignment="1">
      <alignment horizontal="left" vertical="center" wrapText="1" indent="1" readingOrder="1"/>
    </xf>
    <xf numFmtId="0" fontId="19" fillId="11" borderId="12" xfId="0" applyFont="1" applyFill="1" applyBorder="1" applyAlignment="1">
      <alignment horizontal="left" vertical="center" wrapText="1" indent="1" readingOrder="1"/>
    </xf>
    <xf numFmtId="0" fontId="19" fillId="11" borderId="17" xfId="0" applyFont="1" applyFill="1" applyBorder="1" applyAlignment="1">
      <alignment horizontal="left" vertical="center" wrapText="1" indent="1" readingOrder="1"/>
    </xf>
    <xf numFmtId="0" fontId="19" fillId="11" borderId="1" xfId="0" applyFont="1" applyFill="1" applyBorder="1" applyAlignment="1">
      <alignment horizontal="left" vertical="center" wrapText="1" indent="1" readingOrder="1"/>
    </xf>
    <xf numFmtId="0" fontId="20" fillId="11" borderId="1" xfId="0" applyFont="1" applyFill="1" applyBorder="1" applyAlignment="1">
      <alignment horizontal="left" vertical="center" indent="1"/>
    </xf>
    <xf numFmtId="0" fontId="20" fillId="7" borderId="1" xfId="0" applyFont="1" applyFill="1" applyBorder="1" applyAlignment="1">
      <alignment horizontal="left" vertical="center" indent="1"/>
    </xf>
    <xf numFmtId="0" fontId="31" fillId="11" borderId="11" xfId="1" applyFont="1" applyFill="1" applyBorder="1" applyAlignment="1">
      <alignment horizontal="left" vertical="center" wrapText="1" indent="1" readingOrder="1"/>
    </xf>
    <xf numFmtId="0" fontId="31" fillId="11" borderId="12" xfId="1" applyFont="1" applyFill="1" applyBorder="1" applyAlignment="1">
      <alignment horizontal="left" vertical="center" wrapText="1" indent="1" readingOrder="1"/>
    </xf>
    <xf numFmtId="0" fontId="32" fillId="15" borderId="0" xfId="0" applyFont="1" applyFill="1" applyAlignment="1">
      <alignment horizontal="left" vertical="center" indent="1"/>
    </xf>
    <xf numFmtId="0" fontId="20" fillId="0" borderId="2" xfId="0" applyFont="1" applyBorder="1" applyAlignment="1">
      <alignment horizontal="left" vertical="center" indent="1"/>
    </xf>
    <xf numFmtId="0" fontId="20" fillId="0" borderId="11" xfId="0" applyFont="1" applyBorder="1" applyAlignment="1">
      <alignment horizontal="left" vertical="center" indent="1"/>
    </xf>
    <xf numFmtId="0" fontId="20" fillId="0" borderId="11" xfId="0" applyFont="1" applyBorder="1"/>
    <xf numFmtId="0" fontId="20" fillId="0" borderId="3" xfId="0" applyFont="1" applyBorder="1" applyAlignment="1">
      <alignment horizontal="left" vertical="center" indent="1"/>
    </xf>
    <xf numFmtId="0" fontId="20" fillId="0" borderId="3" xfId="0" applyFont="1" applyBorder="1"/>
    <xf numFmtId="0" fontId="0" fillId="0" borderId="0" xfId="0" applyAlignment="1">
      <alignment horizontal="left" indent="1"/>
    </xf>
    <xf numFmtId="0" fontId="31" fillId="11" borderId="11" xfId="1" applyFont="1" applyFill="1" applyBorder="1" applyAlignment="1">
      <alignment horizontal="left" vertical="center" indent="1"/>
    </xf>
    <xf numFmtId="0" fontId="31" fillId="11" borderId="12" xfId="1" applyFont="1" applyFill="1" applyBorder="1" applyAlignment="1">
      <alignment horizontal="left" vertical="center" indent="1"/>
    </xf>
    <xf numFmtId="0" fontId="31" fillId="11" borderId="13" xfId="1" applyFont="1" applyFill="1" applyBorder="1" applyAlignment="1">
      <alignment horizontal="left" vertical="center" indent="1"/>
    </xf>
    <xf numFmtId="0" fontId="0" fillId="0" borderId="22" xfId="0" applyBorder="1"/>
    <xf numFmtId="0" fontId="0" fillId="16" borderId="0" xfId="0" applyFill="1"/>
    <xf numFmtId="0" fontId="0" fillId="17" borderId="0" xfId="0" applyFill="1"/>
    <xf numFmtId="0" fontId="0" fillId="18" borderId="0" xfId="0" applyFill="1"/>
    <xf numFmtId="0" fontId="0" fillId="19" borderId="0" xfId="0" applyFill="1"/>
    <xf numFmtId="0" fontId="0" fillId="20" borderId="0" xfId="0" applyFill="1"/>
    <xf numFmtId="0" fontId="0" fillId="21" borderId="0" xfId="0" applyFill="1"/>
    <xf numFmtId="0" fontId="0" fillId="22" borderId="0" xfId="0" applyFill="1"/>
    <xf numFmtId="0" fontId="0" fillId="0" borderId="0" xfId="0" applyAlignment="1">
      <alignment horizontal="left" indent="2"/>
    </xf>
    <xf numFmtId="0" fontId="30" fillId="0" borderId="0" xfId="1" applyAlignment="1">
      <alignment horizontal="left" indent="2"/>
    </xf>
    <xf numFmtId="0" fontId="19" fillId="11" borderId="23" xfId="0" applyFont="1" applyFill="1" applyBorder="1" applyAlignment="1">
      <alignment horizontal="left" vertical="center" wrapText="1" indent="1" readingOrder="1"/>
    </xf>
    <xf numFmtId="0" fontId="21" fillId="3" borderId="1" xfId="0" applyFont="1" applyFill="1" applyBorder="1" applyAlignment="1">
      <alignment horizontal="left" vertical="center" wrapText="1" indent="1" readingOrder="1"/>
    </xf>
    <xf numFmtId="0" fontId="33" fillId="11" borderId="1" xfId="1" applyFont="1" applyFill="1" applyBorder="1" applyAlignment="1">
      <alignment horizontal="left" vertical="center" wrapText="1" indent="1" readingOrder="1"/>
    </xf>
    <xf numFmtId="0" fontId="20" fillId="0" borderId="13" xfId="0" applyFont="1" applyBorder="1" applyAlignment="1">
      <alignment horizontal="left" vertical="center" indent="1"/>
    </xf>
    <xf numFmtId="0" fontId="33" fillId="11" borderId="13" xfId="1" applyFont="1" applyFill="1" applyBorder="1" applyAlignment="1">
      <alignment horizontal="left" vertical="center" wrapText="1" indent="1" readingOrder="1"/>
    </xf>
    <xf numFmtId="0" fontId="33" fillId="11" borderId="12" xfId="1" applyFont="1" applyFill="1" applyBorder="1" applyAlignment="1">
      <alignment horizontal="left" vertical="center" wrapText="1" indent="1" readingOrder="1"/>
    </xf>
    <xf numFmtId="0" fontId="20" fillId="0" borderId="12" xfId="0" applyFont="1" applyBorder="1" applyAlignment="1">
      <alignment horizontal="left" vertical="center" indent="1"/>
    </xf>
    <xf numFmtId="0" fontId="20" fillId="11" borderId="12" xfId="0" applyFont="1" applyFill="1" applyBorder="1" applyAlignment="1">
      <alignment horizontal="left" vertical="center" indent="1"/>
    </xf>
    <xf numFmtId="0" fontId="20" fillId="0" borderId="11" xfId="0" applyFont="1" applyBorder="1" applyAlignment="1">
      <alignment horizontal="left" vertical="center" wrapText="1" indent="1"/>
    </xf>
    <xf numFmtId="0" fontId="20" fillId="0" borderId="21" xfId="0" applyFont="1" applyBorder="1"/>
    <xf numFmtId="0" fontId="20" fillId="0" borderId="0" xfId="0" applyFont="1" applyBorder="1"/>
    <xf numFmtId="0" fontId="20" fillId="0" borderId="14" xfId="0" applyFont="1" applyBorder="1" applyAlignment="1">
      <alignment horizontal="left" vertical="center" indent="1"/>
    </xf>
    <xf numFmtId="0" fontId="20" fillId="4" borderId="14" xfId="0" applyFont="1" applyFill="1" applyBorder="1" applyAlignment="1">
      <alignment horizontal="left" vertical="center" indent="1"/>
    </xf>
    <xf numFmtId="0" fontId="20" fillId="4" borderId="3" xfId="0" applyFont="1" applyFill="1" applyBorder="1" applyAlignment="1">
      <alignment horizontal="left" vertical="center" indent="1"/>
    </xf>
    <xf numFmtId="0" fontId="20" fillId="4" borderId="13" xfId="0" applyFont="1" applyFill="1" applyBorder="1" applyAlignment="1">
      <alignment horizontal="left" vertical="center" indent="1"/>
    </xf>
    <xf numFmtId="0" fontId="31" fillId="11" borderId="13" xfId="1" applyFont="1" applyFill="1" applyBorder="1" applyAlignment="1">
      <alignment horizontal="left" vertical="center" wrapText="1" indent="1" readingOrder="1"/>
    </xf>
    <xf numFmtId="0" fontId="0" fillId="0" borderId="0" xfId="0" applyAlignment="1">
      <alignment wrapText="1"/>
    </xf>
    <xf numFmtId="0" fontId="20" fillId="0" borderId="0" xfId="0" applyFont="1"/>
    <xf numFmtId="0" fontId="20" fillId="0" borderId="0" xfId="0" applyFont="1" applyAlignment="1">
      <alignment horizontal="left" indent="1"/>
    </xf>
    <xf numFmtId="49" fontId="20" fillId="0" borderId="0" xfId="0" applyNumberFormat="1" applyFont="1" applyAlignment="1">
      <alignment horizontal="left" vertical="center" indent="1"/>
    </xf>
    <xf numFmtId="0" fontId="20" fillId="8" borderId="0" xfId="0" applyFont="1" applyFill="1" applyAlignment="1">
      <alignment horizontal="left" vertical="center" indent="1"/>
    </xf>
    <xf numFmtId="0" fontId="31" fillId="11" borderId="17" xfId="1" applyFont="1" applyFill="1" applyBorder="1" applyAlignment="1">
      <alignment horizontal="left" vertical="center" wrapText="1" indent="1" readingOrder="1"/>
    </xf>
    <xf numFmtId="0" fontId="31" fillId="11" borderId="0" xfId="1" applyFont="1" applyFill="1" applyBorder="1" applyAlignment="1">
      <alignment horizontal="left" vertical="center" wrapText="1" indent="1" readingOrder="1"/>
    </xf>
    <xf numFmtId="0" fontId="11" fillId="4" borderId="0" xfId="0" applyFont="1" applyFill="1"/>
    <xf numFmtId="0" fontId="11" fillId="4" borderId="0" xfId="0" applyFont="1" applyFill="1" applyAlignment="1">
      <alignment horizontal="center" vertical="center"/>
    </xf>
    <xf numFmtId="0" fontId="11" fillId="5" borderId="0" xfId="0" applyFont="1" applyFill="1"/>
    <xf numFmtId="0" fontId="11" fillId="0" borderId="0" xfId="0" applyFont="1"/>
    <xf numFmtId="0" fontId="19" fillId="11" borderId="14" xfId="0" applyFont="1" applyFill="1" applyBorder="1" applyAlignment="1">
      <alignment horizontal="left" vertical="center" wrapText="1" indent="1" readingOrder="1"/>
    </xf>
    <xf numFmtId="0" fontId="19" fillId="11" borderId="13" xfId="0" applyFont="1" applyFill="1" applyBorder="1" applyAlignment="1">
      <alignment horizontal="left" vertical="center" wrapText="1" indent="1" readingOrder="1"/>
    </xf>
    <xf numFmtId="0" fontId="19" fillId="11" borderId="14" xfId="0" applyFont="1" applyFill="1" applyBorder="1" applyAlignment="1">
      <alignment vertical="center" wrapText="1" indent="1" readingOrder="1"/>
    </xf>
    <xf numFmtId="0" fontId="34" fillId="0" borderId="0" xfId="0" applyFont="1" applyAlignment="1">
      <alignment horizontal="left" vertical="center" indent="1"/>
    </xf>
    <xf numFmtId="0" fontId="20" fillId="0" borderId="0" xfId="0" applyFont="1" applyAlignment="1">
      <alignment horizontal="left" vertical="center" indent="1"/>
    </xf>
    <xf numFmtId="2" fontId="20" fillId="0" borderId="0" xfId="0" applyNumberFormat="1" applyFont="1" applyAlignment="1">
      <alignment horizontal="left" vertical="center" indent="1"/>
    </xf>
    <xf numFmtId="0" fontId="20" fillId="4" borderId="25" xfId="0" applyFont="1" applyFill="1" applyBorder="1" applyAlignment="1">
      <alignment horizontal="left" vertical="center" indent="1"/>
    </xf>
    <xf numFmtId="0" fontId="35" fillId="4" borderId="0" xfId="0" applyFont="1" applyFill="1"/>
    <xf numFmtId="0" fontId="36" fillId="4" borderId="0" xfId="1" applyFont="1" applyFill="1"/>
    <xf numFmtId="0" fontId="35" fillId="4" borderId="0" xfId="0" applyFont="1" applyFill="1" applyBorder="1"/>
    <xf numFmtId="0" fontId="20" fillId="4" borderId="3" xfId="0" applyFont="1" applyFill="1" applyBorder="1" applyAlignment="1">
      <alignment horizontal="left" vertical="center" wrapText="1" indent="1"/>
    </xf>
    <xf numFmtId="0" fontId="20" fillId="4" borderId="13" xfId="0" applyFont="1" applyFill="1" applyBorder="1" applyAlignment="1">
      <alignment horizontal="left" vertical="center" wrapText="1" indent="1"/>
    </xf>
    <xf numFmtId="0" fontId="33" fillId="11" borderId="3" xfId="1" applyFont="1" applyFill="1" applyBorder="1" applyAlignment="1">
      <alignment horizontal="left" vertical="center" wrapText="1" indent="1" readingOrder="1"/>
    </xf>
    <xf numFmtId="0" fontId="20" fillId="4" borderId="4" xfId="0" applyFont="1" applyFill="1" applyBorder="1" applyAlignment="1">
      <alignment horizontal="left" vertical="center" wrapText="1" indent="1"/>
    </xf>
    <xf numFmtId="0" fontId="13" fillId="12" borderId="4" xfId="0" applyFont="1" applyFill="1" applyBorder="1" applyAlignment="1">
      <alignment horizontal="center" vertical="center" wrapText="1" readingOrder="1"/>
    </xf>
    <xf numFmtId="0" fontId="20" fillId="0" borderId="4" xfId="0" applyFont="1" applyBorder="1" applyAlignment="1">
      <alignment horizontal="left" vertical="center" indent="1"/>
    </xf>
    <xf numFmtId="0" fontId="20" fillId="0" borderId="4" xfId="0" applyFont="1" applyBorder="1" applyAlignment="1">
      <alignment horizontal="left" vertical="center" wrapText="1" indent="1"/>
    </xf>
    <xf numFmtId="0" fontId="10" fillId="4" borderId="0" xfId="0" applyFont="1" applyFill="1"/>
    <xf numFmtId="0" fontId="10" fillId="4" borderId="0" xfId="0" applyFont="1" applyFill="1" applyAlignment="1">
      <alignment horizontal="center" vertical="center"/>
    </xf>
    <xf numFmtId="0" fontId="10" fillId="5" borderId="0" xfId="0" applyFont="1" applyFill="1"/>
    <xf numFmtId="0" fontId="10" fillId="4" borderId="0" xfId="0" applyFont="1" applyFill="1" applyBorder="1"/>
    <xf numFmtId="0" fontId="10" fillId="23" borderId="0" xfId="0" applyFont="1" applyFill="1"/>
    <xf numFmtId="0" fontId="20" fillId="4" borderId="13" xfId="0" applyFont="1" applyFill="1" applyBorder="1" applyAlignment="1">
      <alignment horizontal="left" vertical="center" wrapText="1" indent="1"/>
    </xf>
    <xf numFmtId="0" fontId="10" fillId="4" borderId="0" xfId="0" applyFont="1" applyFill="1" applyBorder="1" applyAlignment="1">
      <alignment horizontal="center" vertical="center"/>
    </xf>
    <xf numFmtId="0" fontId="20" fillId="0" borderId="18" xfId="0" applyFont="1" applyBorder="1"/>
    <xf numFmtId="0" fontId="20" fillId="0" borderId="13" xfId="0" applyFont="1" applyBorder="1"/>
    <xf numFmtId="0" fontId="20" fillId="0" borderId="13" xfId="0" applyFont="1" applyBorder="1" applyAlignment="1">
      <alignment horizontal="left" vertical="center" wrapText="1" indent="1"/>
    </xf>
    <xf numFmtId="0" fontId="20" fillId="0" borderId="12" xfId="0" applyFont="1" applyBorder="1"/>
    <xf numFmtId="0" fontId="20" fillId="0" borderId="29" xfId="0" applyFont="1" applyBorder="1"/>
    <xf numFmtId="0" fontId="20" fillId="0" borderId="12" xfId="0" applyFont="1" applyBorder="1" applyAlignment="1">
      <alignment horizontal="left" vertical="center" wrapText="1" indent="1"/>
    </xf>
    <xf numFmtId="0" fontId="20" fillId="0" borderId="4" xfId="0" applyFont="1" applyBorder="1" applyAlignment="1">
      <alignment horizontal="left" vertical="center"/>
    </xf>
    <xf numFmtId="0" fontId="20" fillId="0" borderId="12" xfId="0" applyFont="1" applyBorder="1" applyAlignment="1">
      <alignment horizontal="left" vertical="center"/>
    </xf>
    <xf numFmtId="0" fontId="20" fillId="0" borderId="11" xfId="0" applyFont="1" applyBorder="1" applyAlignment="1">
      <alignment horizontal="left" vertical="center" indent="2"/>
    </xf>
    <xf numFmtId="0" fontId="0" fillId="0" borderId="12" xfId="0" applyBorder="1"/>
    <xf numFmtId="0" fontId="20" fillId="0" borderId="12" xfId="0" applyFont="1" applyBorder="1" applyAlignment="1">
      <alignment horizontal="left" vertical="center" wrapText="1"/>
    </xf>
    <xf numFmtId="0" fontId="0" fillId="0" borderId="11" xfId="0" applyBorder="1" applyAlignment="1">
      <alignment horizontal="left" indent="1"/>
    </xf>
    <xf numFmtId="0" fontId="20" fillId="0" borderId="12" xfId="0" applyFont="1" applyBorder="1" applyAlignment="1">
      <alignment horizontal="left" vertical="center" indent="2"/>
    </xf>
    <xf numFmtId="0" fontId="33" fillId="11" borderId="25" xfId="1" applyFont="1" applyFill="1" applyBorder="1" applyAlignment="1">
      <alignment horizontal="left" vertical="center" wrapText="1" indent="1" readingOrder="1"/>
    </xf>
    <xf numFmtId="0" fontId="20" fillId="11" borderId="26" xfId="0" applyFont="1" applyFill="1" applyBorder="1" applyAlignment="1">
      <alignment horizontal="left" vertical="center" wrapText="1" indent="1"/>
    </xf>
    <xf numFmtId="0" fontId="20" fillId="11" borderId="25" xfId="0" applyFont="1" applyFill="1" applyBorder="1" applyAlignment="1">
      <alignment horizontal="left" vertical="center" indent="1"/>
    </xf>
    <xf numFmtId="0" fontId="19" fillId="11" borderId="25" xfId="0" applyFont="1" applyFill="1" applyBorder="1" applyAlignment="1">
      <alignment horizontal="left" vertical="center" wrapText="1" indent="1" readingOrder="1"/>
    </xf>
    <xf numFmtId="0" fontId="20" fillId="4" borderId="13" xfId="0" applyFont="1" applyFill="1" applyBorder="1" applyAlignment="1">
      <alignment horizontal="left" vertical="center" wrapText="1" indent="1"/>
    </xf>
    <xf numFmtId="0" fontId="20" fillId="4" borderId="3" xfId="0" applyFont="1" applyFill="1" applyBorder="1" applyAlignment="1">
      <alignment horizontal="left" vertical="center" wrapText="1" indent="1"/>
    </xf>
    <xf numFmtId="0" fontId="20" fillId="4" borderId="13" xfId="0" applyFont="1" applyFill="1" applyBorder="1" applyAlignment="1">
      <alignment horizontal="left" vertical="center" wrapText="1" indent="1"/>
    </xf>
    <xf numFmtId="0" fontId="20" fillId="4" borderId="14" xfId="0" applyFont="1" applyFill="1" applyBorder="1" applyAlignment="1">
      <alignment horizontal="left" vertical="center" wrapText="1" indent="1"/>
    </xf>
    <xf numFmtId="0" fontId="19" fillId="11" borderId="3" xfId="0" applyFont="1" applyFill="1" applyBorder="1" applyAlignment="1">
      <alignment horizontal="left" vertical="center" wrapText="1" indent="1" readingOrder="1"/>
    </xf>
    <xf numFmtId="0" fontId="19" fillId="11" borderId="4" xfId="0" applyFont="1" applyFill="1" applyBorder="1" applyAlignment="1">
      <alignment horizontal="left" vertical="center" wrapText="1" indent="1" readingOrder="1"/>
    </xf>
    <xf numFmtId="0" fontId="20" fillId="4" borderId="4" xfId="0" applyFont="1" applyFill="1" applyBorder="1" applyAlignment="1">
      <alignment horizontal="left" vertical="center" wrapText="1" indent="1"/>
    </xf>
    <xf numFmtId="0" fontId="20" fillId="0" borderId="13" xfId="0" applyFont="1" applyBorder="1" applyAlignment="1">
      <alignment horizontal="left" vertical="center" indent="1"/>
    </xf>
    <xf numFmtId="0" fontId="20" fillId="4" borderId="13" xfId="0" applyFont="1" applyFill="1" applyBorder="1" applyAlignment="1">
      <alignment horizontal="left" vertical="center" wrapText="1" indent="1"/>
    </xf>
    <xf numFmtId="0" fontId="20" fillId="4" borderId="16" xfId="0" applyFont="1" applyFill="1" applyBorder="1" applyAlignment="1">
      <alignment horizontal="left" vertical="center" indent="1"/>
    </xf>
    <xf numFmtId="0" fontId="20" fillId="4" borderId="24" xfId="0" applyFont="1" applyFill="1" applyBorder="1" applyAlignment="1">
      <alignment horizontal="left" vertical="center" indent="1"/>
    </xf>
    <xf numFmtId="0" fontId="20" fillId="0" borderId="4" xfId="0" applyFont="1" applyFill="1" applyBorder="1" applyAlignment="1">
      <alignment horizontal="left" vertical="center" wrapText="1" indent="1"/>
    </xf>
    <xf numFmtId="0" fontId="20" fillId="0" borderId="12" xfId="0" applyFont="1" applyFill="1" applyBorder="1" applyAlignment="1">
      <alignment horizontal="left" vertical="center" indent="1"/>
    </xf>
    <xf numFmtId="0" fontId="20" fillId="0" borderId="12" xfId="0" applyFont="1" applyFill="1" applyBorder="1" applyAlignment="1">
      <alignment horizontal="left" vertical="center" wrapText="1" indent="1"/>
    </xf>
    <xf numFmtId="0" fontId="22" fillId="4" borderId="12" xfId="0" applyFont="1" applyFill="1" applyBorder="1" applyAlignment="1">
      <alignment horizontal="left" vertical="center" wrapText="1" indent="1"/>
    </xf>
    <xf numFmtId="0" fontId="19" fillId="4" borderId="17" xfId="0" applyFont="1" applyFill="1" applyBorder="1" applyAlignment="1">
      <alignment horizontal="left" vertical="center" wrapText="1" indent="1" readingOrder="1"/>
    </xf>
    <xf numFmtId="0" fontId="22" fillId="4" borderId="11" xfId="0" applyFont="1" applyFill="1" applyBorder="1" applyAlignment="1">
      <alignment horizontal="left" vertical="center" wrapText="1" indent="1"/>
    </xf>
    <xf numFmtId="0" fontId="0" fillId="4" borderId="11" xfId="0" applyFill="1" applyBorder="1" applyAlignment="1">
      <alignment horizontal="center" vertical="center"/>
    </xf>
    <xf numFmtId="0" fontId="20" fillId="4" borderId="1" xfId="0" applyFont="1" applyFill="1" applyBorder="1" applyAlignment="1">
      <alignment horizontal="left" vertical="center"/>
    </xf>
    <xf numFmtId="0" fontId="20" fillId="0" borderId="12" xfId="0" applyFont="1" applyBorder="1" applyAlignment="1">
      <alignment horizontal="left" indent="1"/>
    </xf>
    <xf numFmtId="0" fontId="20" fillId="0" borderId="12" xfId="0" applyFont="1" applyBorder="1" applyAlignment="1">
      <alignment horizontal="left" vertical="center" wrapText="1" indent="2"/>
    </xf>
    <xf numFmtId="0" fontId="20" fillId="4" borderId="13" xfId="0" applyFont="1" applyFill="1" applyBorder="1" applyAlignment="1">
      <alignment horizontal="left" vertical="center" wrapText="1" indent="1"/>
    </xf>
    <xf numFmtId="0" fontId="0" fillId="0" borderId="0" xfId="0" applyFill="1"/>
    <xf numFmtId="0" fontId="24" fillId="11" borderId="12" xfId="3" applyFont="1" applyFill="1" applyBorder="1" applyAlignment="1">
      <alignment horizontal="left" vertical="center" wrapText="1" indent="1" readingOrder="1"/>
    </xf>
    <xf numFmtId="0" fontId="24" fillId="11" borderId="3" xfId="3" applyFont="1" applyFill="1" applyBorder="1" applyAlignment="1">
      <alignment horizontal="left" vertical="center" wrapText="1" indent="1" readingOrder="1"/>
    </xf>
    <xf numFmtId="0" fontId="24" fillId="11" borderId="13" xfId="3" applyFont="1" applyFill="1" applyBorder="1" applyAlignment="1">
      <alignment horizontal="left" vertical="center" wrapText="1" indent="1" readingOrder="1"/>
    </xf>
    <xf numFmtId="0" fontId="31" fillId="4" borderId="3" xfId="1" applyFont="1" applyFill="1" applyBorder="1" applyAlignment="1">
      <alignment horizontal="left" vertical="center" wrapText="1" indent="1"/>
    </xf>
    <xf numFmtId="0" fontId="20" fillId="4" borderId="3" xfId="0" applyFont="1" applyFill="1" applyBorder="1" applyAlignment="1">
      <alignment horizontal="left" vertical="center" wrapText="1" indent="1"/>
    </xf>
    <xf numFmtId="0" fontId="33" fillId="11" borderId="4" xfId="0" applyFont="1" applyFill="1" applyBorder="1" applyAlignment="1">
      <alignment horizontal="left" vertical="center" wrapText="1" indent="1" readingOrder="1"/>
    </xf>
    <xf numFmtId="0" fontId="20" fillId="0" borderId="4" xfId="0" applyFont="1" applyFill="1" applyBorder="1" applyAlignment="1">
      <alignment horizontal="left" vertical="center" indent="1"/>
    </xf>
    <xf numFmtId="0" fontId="20" fillId="0" borderId="11" xfId="0" applyFont="1" applyFill="1" applyBorder="1" applyAlignment="1">
      <alignment horizontal="left" vertical="center" indent="1"/>
    </xf>
    <xf numFmtId="0" fontId="20" fillId="4" borderId="13" xfId="0" applyFont="1" applyFill="1" applyBorder="1" applyAlignment="1">
      <alignment horizontal="left" vertical="center" wrapText="1" indent="1"/>
    </xf>
    <xf numFmtId="0" fontId="0" fillId="8" borderId="0" xfId="0" applyFill="1"/>
    <xf numFmtId="0" fontId="0" fillId="9" borderId="0" xfId="0" applyFill="1"/>
    <xf numFmtId="0" fontId="26" fillId="0" borderId="0" xfId="0" applyFont="1" applyAlignment="1">
      <alignment horizontal="left"/>
    </xf>
    <xf numFmtId="0" fontId="9" fillId="0" borderId="0" xfId="0" applyFont="1" applyAlignment="1">
      <alignment horizontal="left"/>
    </xf>
    <xf numFmtId="0" fontId="9" fillId="0" borderId="0" xfId="0" applyFont="1" applyAlignment="1">
      <alignment horizontal="left" indent="1"/>
    </xf>
    <xf numFmtId="0" fontId="9" fillId="0" borderId="0" xfId="0" applyFont="1"/>
    <xf numFmtId="0" fontId="9" fillId="0" borderId="0" xfId="0" applyFont="1" applyAlignment="1">
      <alignment horizontal="left" indent="2"/>
    </xf>
    <xf numFmtId="0" fontId="0" fillId="4" borderId="0" xfId="0" applyFill="1" applyAlignment="1">
      <alignment horizontal="left" vertical="center"/>
    </xf>
    <xf numFmtId="0" fontId="0" fillId="23" borderId="0" xfId="0" applyFill="1"/>
    <xf numFmtId="0" fontId="26" fillId="23" borderId="0" xfId="0" applyFont="1" applyFill="1"/>
    <xf numFmtId="0" fontId="0" fillId="10" borderId="0" xfId="0" applyFill="1"/>
    <xf numFmtId="0" fontId="0" fillId="4" borderId="0" xfId="0" applyFill="1" applyAlignment="1">
      <alignment horizontal="left"/>
    </xf>
    <xf numFmtId="49" fontId="0" fillId="4" borderId="0" xfId="0" applyNumberFormat="1" applyFill="1"/>
    <xf numFmtId="0" fontId="39" fillId="23" borderId="0" xfId="0" applyFont="1" applyFill="1" applyAlignment="1">
      <alignment vertical="center" wrapText="1"/>
    </xf>
    <xf numFmtId="0" fontId="20" fillId="4" borderId="3" xfId="0" applyFont="1" applyFill="1" applyBorder="1" applyAlignment="1">
      <alignment horizontal="left" vertical="center" wrapText="1" indent="1"/>
    </xf>
    <xf numFmtId="0" fontId="20" fillId="4" borderId="13" xfId="0" applyFont="1" applyFill="1" applyBorder="1" applyAlignment="1">
      <alignment horizontal="left" vertical="center" wrapText="1" indent="1"/>
    </xf>
    <xf numFmtId="0" fontId="20" fillId="4" borderId="4" xfId="0" applyFont="1" applyFill="1" applyBorder="1" applyAlignment="1">
      <alignment horizontal="left" vertical="center" wrapText="1" indent="1"/>
    </xf>
    <xf numFmtId="0" fontId="20" fillId="4" borderId="14" xfId="0" applyFont="1" applyFill="1" applyBorder="1" applyAlignment="1">
      <alignment horizontal="left" vertical="center" wrapText="1" indent="1"/>
    </xf>
    <xf numFmtId="0" fontId="20" fillId="4" borderId="13" xfId="0" applyFont="1" applyFill="1" applyBorder="1" applyAlignment="1">
      <alignment horizontal="left" vertical="center" wrapText="1" indent="1"/>
    </xf>
    <xf numFmtId="0" fontId="20" fillId="11" borderId="28" xfId="0" applyFont="1" applyFill="1" applyBorder="1" applyAlignment="1">
      <alignment horizontal="left" vertical="center" indent="1"/>
    </xf>
    <xf numFmtId="0" fontId="20" fillId="0" borderId="13" xfId="0" applyFont="1" applyBorder="1" applyAlignment="1">
      <alignment horizontal="left" vertical="center" indent="1"/>
    </xf>
    <xf numFmtId="0" fontId="22" fillId="4" borderId="3" xfId="0" applyFont="1" applyFill="1" applyBorder="1" applyAlignment="1">
      <alignment horizontal="left" vertical="center" wrapText="1" indent="1"/>
    </xf>
    <xf numFmtId="0" fontId="20" fillId="4" borderId="13" xfId="0" applyFont="1" applyFill="1" applyBorder="1" applyAlignment="1">
      <alignment horizontal="left" vertical="center" wrapText="1" indent="1"/>
    </xf>
    <xf numFmtId="0" fontId="20" fillId="0" borderId="13" xfId="0" applyFont="1" applyBorder="1" applyAlignment="1">
      <alignment horizontal="left" vertical="center" wrapText="1" indent="1"/>
    </xf>
    <xf numFmtId="0" fontId="20" fillId="0" borderId="13" xfId="0" applyFont="1" applyBorder="1" applyAlignment="1">
      <alignment horizontal="left" vertical="center" indent="1"/>
    </xf>
    <xf numFmtId="0" fontId="20" fillId="11" borderId="27" xfId="0" applyFont="1" applyFill="1" applyBorder="1" applyAlignment="1">
      <alignment horizontal="left" vertical="center" wrapText="1" indent="1"/>
    </xf>
    <xf numFmtId="0" fontId="20" fillId="0" borderId="13" xfId="0" applyFont="1" applyBorder="1" applyAlignment="1">
      <alignment horizontal="left" vertical="center" indent="2"/>
    </xf>
    <xf numFmtId="0" fontId="0" fillId="0" borderId="13" xfId="0" applyBorder="1" applyAlignment="1">
      <alignment horizontal="left" indent="1"/>
    </xf>
    <xf numFmtId="0" fontId="8" fillId="0" borderId="0" xfId="0" applyFont="1"/>
    <xf numFmtId="0" fontId="8" fillId="0" borderId="0" xfId="0" applyFont="1" applyAlignment="1">
      <alignment wrapText="1"/>
    </xf>
    <xf numFmtId="0" fontId="0" fillId="4" borderId="13" xfId="0" applyFill="1" applyBorder="1" applyAlignment="1">
      <alignment horizontal="center" vertical="center"/>
    </xf>
    <xf numFmtId="0" fontId="33" fillId="11" borderId="13" xfId="2" applyFont="1" applyFill="1" applyBorder="1" applyAlignment="1">
      <alignment horizontal="left" vertical="center" indent="1"/>
    </xf>
    <xf numFmtId="0" fontId="7" fillId="0" borderId="0" xfId="0" applyFont="1"/>
    <xf numFmtId="0" fontId="7" fillId="0" borderId="0" xfId="0" applyFont="1" applyAlignment="1">
      <alignment wrapText="1"/>
    </xf>
    <xf numFmtId="0" fontId="20" fillId="4" borderId="13" xfId="0" applyFont="1" applyFill="1" applyBorder="1" applyAlignment="1">
      <alignment horizontal="left" vertical="center" wrapText="1" indent="1"/>
    </xf>
    <xf numFmtId="0" fontId="20" fillId="4" borderId="4" xfId="0" applyFont="1" applyFill="1" applyBorder="1" applyAlignment="1">
      <alignment horizontal="left" vertical="center" wrapText="1" indent="1"/>
    </xf>
    <xf numFmtId="0" fontId="21" fillId="3" borderId="4" xfId="0" applyFont="1" applyFill="1" applyBorder="1" applyAlignment="1">
      <alignment horizontal="left" vertical="center" wrapText="1" indent="1" readingOrder="1"/>
    </xf>
    <xf numFmtId="0" fontId="24" fillId="3" borderId="4" xfId="0" applyFont="1" applyFill="1" applyBorder="1" applyAlignment="1">
      <alignment horizontal="left" vertical="center" wrapText="1" indent="1" readingOrder="1"/>
    </xf>
    <xf numFmtId="0" fontId="10" fillId="4" borderId="1" xfId="0" applyFont="1" applyFill="1" applyBorder="1"/>
    <xf numFmtId="0" fontId="31" fillId="4" borderId="11" xfId="1" applyFont="1" applyFill="1" applyBorder="1" applyAlignment="1">
      <alignment horizontal="center" vertical="center" wrapText="1"/>
    </xf>
    <xf numFmtId="0" fontId="31" fillId="4" borderId="13" xfId="1" applyFont="1" applyFill="1" applyBorder="1" applyAlignment="1">
      <alignment horizontal="center" vertical="center" wrapText="1"/>
    </xf>
    <xf numFmtId="0" fontId="31" fillId="4" borderId="12" xfId="1" applyFont="1" applyFill="1" applyBorder="1" applyAlignment="1">
      <alignment horizontal="center" vertical="center" wrapText="1"/>
    </xf>
    <xf numFmtId="0" fontId="31" fillId="4" borderId="17" xfId="1" applyFont="1" applyFill="1" applyBorder="1" applyAlignment="1">
      <alignment horizontal="center" vertical="center" wrapText="1"/>
    </xf>
    <xf numFmtId="0" fontId="31" fillId="4" borderId="14" xfId="1" applyFont="1" applyFill="1" applyBorder="1" applyAlignment="1">
      <alignment horizontal="center" vertical="center" wrapText="1"/>
    </xf>
    <xf numFmtId="0" fontId="31" fillId="4" borderId="12" xfId="1" applyFont="1" applyFill="1" applyBorder="1" applyAlignment="1">
      <alignment horizontal="center" vertical="center"/>
    </xf>
    <xf numFmtId="0" fontId="31" fillId="4" borderId="17" xfId="1" applyFont="1" applyFill="1" applyBorder="1" applyAlignment="1">
      <alignment horizontal="center" vertical="center" wrapText="1" readingOrder="1"/>
    </xf>
    <xf numFmtId="0" fontId="31" fillId="4" borderId="4" xfId="1" applyFont="1" applyFill="1" applyBorder="1" applyAlignment="1">
      <alignment horizontal="center" vertical="center" wrapText="1"/>
    </xf>
    <xf numFmtId="0" fontId="20" fillId="4" borderId="11" xfId="0" applyFont="1" applyFill="1" applyBorder="1"/>
    <xf numFmtId="0" fontId="20" fillId="4" borderId="4" xfId="0" applyFont="1" applyFill="1" applyBorder="1"/>
    <xf numFmtId="0" fontId="31" fillId="4" borderId="3" xfId="1" applyFont="1" applyFill="1" applyBorder="1" applyAlignment="1">
      <alignment horizontal="center" vertical="center" wrapText="1"/>
    </xf>
    <xf numFmtId="0" fontId="20" fillId="4" borderId="13" xfId="0" applyFont="1" applyFill="1" applyBorder="1" applyAlignment="1">
      <alignment horizontal="left" vertical="center" wrapText="1" indent="1"/>
    </xf>
    <xf numFmtId="0" fontId="20" fillId="4" borderId="3" xfId="0" applyFont="1" applyFill="1" applyBorder="1"/>
    <xf numFmtId="0" fontId="31" fillId="4" borderId="1" xfId="1" applyFont="1" applyFill="1" applyBorder="1" applyAlignment="1">
      <alignment horizontal="center" vertical="center" wrapText="1"/>
    </xf>
    <xf numFmtId="0" fontId="31" fillId="4" borderId="11" xfId="1" applyFont="1" applyFill="1" applyBorder="1" applyAlignment="1">
      <alignment horizontal="center" vertical="center"/>
    </xf>
    <xf numFmtId="0" fontId="31" fillId="4" borderId="13" xfId="1" applyFont="1" applyFill="1" applyBorder="1" applyAlignment="1">
      <alignment horizontal="center" vertical="center"/>
    </xf>
    <xf numFmtId="0" fontId="20" fillId="4" borderId="12" xfId="0" applyFont="1" applyFill="1" applyBorder="1"/>
    <xf numFmtId="0" fontId="31" fillId="4" borderId="2" xfId="1" applyFont="1" applyFill="1" applyBorder="1" applyAlignment="1">
      <alignment horizontal="center" vertical="center"/>
    </xf>
    <xf numFmtId="0" fontId="20" fillId="4" borderId="1" xfId="0" applyFont="1" applyFill="1" applyBorder="1"/>
    <xf numFmtId="0" fontId="22" fillId="4" borderId="4" xfId="0" applyFont="1" applyFill="1" applyBorder="1" applyAlignment="1">
      <alignment horizontal="left" vertical="center" indent="1"/>
    </xf>
    <xf numFmtId="0" fontId="22" fillId="4" borderId="4" xfId="0" applyFont="1" applyFill="1" applyBorder="1" applyAlignment="1">
      <alignment horizontal="left" vertical="center" wrapText="1" indent="1"/>
    </xf>
    <xf numFmtId="0" fontId="21" fillId="3" borderId="11" xfId="0" applyFont="1" applyFill="1" applyBorder="1" applyAlignment="1">
      <alignment horizontal="left" vertical="center" wrapText="1" indent="1" readingOrder="1"/>
    </xf>
    <xf numFmtId="0" fontId="22" fillId="4" borderId="11" xfId="0" applyFont="1" applyFill="1" applyBorder="1" applyAlignment="1">
      <alignment horizontal="left" vertical="center" indent="1"/>
    </xf>
    <xf numFmtId="0" fontId="21" fillId="3" borderId="13" xfId="0" applyFont="1" applyFill="1" applyBorder="1" applyAlignment="1">
      <alignment horizontal="left" vertical="center" wrapText="1" indent="1" readingOrder="1"/>
    </xf>
    <xf numFmtId="0" fontId="22" fillId="4" borderId="13" xfId="0" applyFont="1" applyFill="1" applyBorder="1" applyAlignment="1">
      <alignment horizontal="left" vertical="center" indent="1"/>
    </xf>
    <xf numFmtId="0" fontId="22" fillId="4" borderId="13" xfId="0" applyFont="1" applyFill="1" applyBorder="1" applyAlignment="1">
      <alignment horizontal="left" vertical="center" wrapText="1" indent="1"/>
    </xf>
    <xf numFmtId="0" fontId="22" fillId="4" borderId="12" xfId="0" applyFont="1" applyFill="1" applyBorder="1" applyAlignment="1">
      <alignment horizontal="left" vertical="center" indent="1"/>
    </xf>
    <xf numFmtId="0" fontId="22" fillId="4" borderId="3" xfId="0" applyFont="1" applyFill="1" applyBorder="1" applyAlignment="1">
      <alignment horizontal="left" vertical="center" indent="1"/>
    </xf>
    <xf numFmtId="0" fontId="21" fillId="4" borderId="11" xfId="0" applyFont="1" applyFill="1" applyBorder="1" applyAlignment="1">
      <alignment horizontal="left" vertical="center" wrapText="1" indent="1"/>
    </xf>
    <xf numFmtId="0" fontId="21" fillId="3" borderId="12" xfId="0" applyFont="1" applyFill="1" applyBorder="1" applyAlignment="1">
      <alignment horizontal="left" vertical="center" wrapText="1" indent="1" readingOrder="1"/>
    </xf>
    <xf numFmtId="0" fontId="24" fillId="3" borderId="11" xfId="0" applyFont="1" applyFill="1" applyBorder="1" applyAlignment="1">
      <alignment horizontal="left" vertical="center" wrapText="1" indent="1" readingOrder="1"/>
    </xf>
    <xf numFmtId="0" fontId="24" fillId="3" borderId="13" xfId="0" applyFont="1" applyFill="1" applyBorder="1" applyAlignment="1">
      <alignment horizontal="left" vertical="center" wrapText="1" indent="1" readingOrder="1"/>
    </xf>
    <xf numFmtId="0" fontId="24" fillId="3" borderId="12" xfId="0" applyFont="1" applyFill="1" applyBorder="1" applyAlignment="1">
      <alignment horizontal="left" vertical="center" wrapText="1" indent="1" readingOrder="1"/>
    </xf>
    <xf numFmtId="0" fontId="22" fillId="4" borderId="21" xfId="0" applyFont="1" applyFill="1" applyBorder="1" applyAlignment="1">
      <alignment horizontal="left" vertical="center" wrapText="1" indent="1"/>
    </xf>
    <xf numFmtId="0" fontId="22" fillId="4" borderId="11" xfId="0" applyFont="1" applyFill="1" applyBorder="1" applyAlignment="1">
      <alignment horizontal="left" wrapText="1" indent="1"/>
    </xf>
    <xf numFmtId="0" fontId="31" fillId="4" borderId="4" xfId="1" applyFont="1" applyFill="1" applyBorder="1" applyAlignment="1">
      <alignment horizontal="center" vertical="center"/>
    </xf>
    <xf numFmtId="0" fontId="6" fillId="0" borderId="0" xfId="0" applyFont="1"/>
    <xf numFmtId="0" fontId="5" fillId="0" borderId="0" xfId="0" applyFont="1"/>
    <xf numFmtId="0" fontId="20" fillId="4" borderId="4" xfId="0" applyFont="1" applyFill="1" applyBorder="1" applyAlignment="1">
      <alignment horizontal="left" vertical="center" wrapText="1" indent="1"/>
    </xf>
    <xf numFmtId="0" fontId="40" fillId="0" borderId="0" xfId="0" applyFont="1" applyAlignment="1">
      <alignment vertical="top" wrapText="1"/>
    </xf>
    <xf numFmtId="0" fontId="0" fillId="0" borderId="0" xfId="0" applyAlignment="1">
      <alignment vertical="top"/>
    </xf>
    <xf numFmtId="0" fontId="40" fillId="0" borderId="0" xfId="0" applyFont="1"/>
    <xf numFmtId="0" fontId="40" fillId="0" borderId="0" xfId="0" applyFont="1" applyBorder="1" applyAlignment="1">
      <alignment wrapText="1"/>
    </xf>
    <xf numFmtId="0" fontId="4" fillId="0" borderId="0" xfId="0" applyFont="1"/>
    <xf numFmtId="0" fontId="20" fillId="4" borderId="3" xfId="0" applyFont="1" applyFill="1" applyBorder="1" applyAlignment="1">
      <alignment horizontal="left" vertical="center" wrapText="1" indent="1"/>
    </xf>
    <xf numFmtId="0" fontId="20" fillId="4" borderId="13" xfId="0" applyFont="1" applyFill="1" applyBorder="1" applyAlignment="1">
      <alignment horizontal="left" vertical="center" wrapText="1" indent="1"/>
    </xf>
    <xf numFmtId="0" fontId="26" fillId="0" borderId="0" xfId="0" applyFont="1" applyAlignment="1">
      <alignment wrapText="1"/>
    </xf>
    <xf numFmtId="0" fontId="3" fillId="0" borderId="0" xfId="0" applyFont="1" applyAlignment="1">
      <alignment horizontal="left"/>
    </xf>
    <xf numFmtId="0" fontId="2" fillId="0" borderId="0" xfId="0" applyFont="1"/>
    <xf numFmtId="0" fontId="2" fillId="0" borderId="0" xfId="0" applyFont="1" applyAlignment="1">
      <alignment wrapText="1"/>
    </xf>
    <xf numFmtId="0" fontId="2" fillId="0" borderId="0" xfId="0" applyFont="1" applyAlignment="1">
      <alignment horizontal="left" wrapText="1"/>
    </xf>
    <xf numFmtId="2" fontId="0" fillId="0" borderId="0" xfId="0" applyNumberFormat="1" applyAlignment="1">
      <alignment wrapText="1"/>
    </xf>
    <xf numFmtId="0" fontId="34" fillId="8" borderId="0" xfId="0" applyFont="1" applyFill="1" applyAlignment="1">
      <alignment horizontal="left" vertical="center" indent="1"/>
    </xf>
    <xf numFmtId="0" fontId="0" fillId="0" borderId="0" xfId="0" applyAlignment="1">
      <alignment horizontal="left" wrapText="1" indent="1"/>
    </xf>
    <xf numFmtId="0" fontId="0" fillId="0" borderId="0" xfId="0" applyAlignment="1">
      <alignment horizontal="left" wrapText="1" indent="2"/>
    </xf>
    <xf numFmtId="0" fontId="0" fillId="0" borderId="0" xfId="0" applyAlignment="1">
      <alignment horizontal="left"/>
    </xf>
    <xf numFmtId="0" fontId="31" fillId="11" borderId="2" xfId="1" applyFont="1" applyFill="1" applyBorder="1" applyAlignment="1">
      <alignment horizontal="left" vertical="center" indent="1"/>
    </xf>
    <xf numFmtId="0" fontId="31" fillId="11" borderId="4" xfId="1" applyFont="1" applyFill="1" applyBorder="1" applyAlignment="1">
      <alignment horizontal="left" vertical="center" wrapText="1" indent="1" readingOrder="1"/>
    </xf>
    <xf numFmtId="0" fontId="1" fillId="0" borderId="0" xfId="0" applyFont="1"/>
    <xf numFmtId="0" fontId="1" fillId="0" borderId="0" xfId="0" applyFont="1" applyAlignment="1">
      <alignment horizontal="left" wrapText="1" indent="1"/>
    </xf>
    <xf numFmtId="0" fontId="20" fillId="4" borderId="13" xfId="0" applyFont="1" applyFill="1" applyBorder="1" applyAlignment="1">
      <alignment horizontal="left" vertical="center" wrapText="1" indent="1"/>
    </xf>
    <xf numFmtId="0" fontId="0" fillId="4" borderId="32" xfId="0" applyFill="1" applyBorder="1"/>
    <xf numFmtId="0" fontId="0" fillId="4" borderId="29" xfId="0" applyFill="1" applyBorder="1"/>
    <xf numFmtId="0" fontId="0" fillId="4" borderId="0" xfId="0" applyFill="1" applyBorder="1"/>
    <xf numFmtId="0" fontId="0" fillId="4" borderId="32" xfId="0" applyFill="1" applyBorder="1" applyAlignment="1">
      <alignment vertical="center"/>
    </xf>
    <xf numFmtId="0" fontId="0" fillId="4" borderId="0" xfId="0" applyFill="1" applyAlignment="1">
      <alignment vertical="center"/>
    </xf>
    <xf numFmtId="0" fontId="31" fillId="11" borderId="2" xfId="1" applyFont="1" applyFill="1" applyBorder="1" applyAlignment="1">
      <alignment horizontal="left" vertical="center" wrapText="1" indent="1" readingOrder="1"/>
    </xf>
    <xf numFmtId="0" fontId="31" fillId="11" borderId="3" xfId="1" applyFont="1" applyFill="1" applyBorder="1" applyAlignment="1">
      <alignment horizontal="left" vertical="center" wrapText="1" indent="1" readingOrder="1"/>
    </xf>
    <xf numFmtId="0" fontId="31" fillId="11" borderId="4" xfId="1" applyFont="1" applyFill="1" applyBorder="1" applyAlignment="1">
      <alignment horizontal="left" vertical="center" wrapText="1" indent="1" readingOrder="1"/>
    </xf>
    <xf numFmtId="0" fontId="0" fillId="4" borderId="33" xfId="0" applyFill="1" applyBorder="1" applyAlignment="1">
      <alignment vertical="center" wrapText="1"/>
    </xf>
    <xf numFmtId="0" fontId="31" fillId="11" borderId="4" xfId="1" applyFont="1" applyFill="1" applyBorder="1" applyAlignment="1">
      <alignment horizontal="left" vertical="center" wrapText="1" indent="1" readingOrder="1"/>
    </xf>
    <xf numFmtId="0" fontId="31" fillId="11" borderId="3" xfId="1" applyFont="1" applyFill="1" applyBorder="1" applyAlignment="1">
      <alignment horizontal="left" vertical="center" wrapText="1" indent="1" readingOrder="1"/>
    </xf>
    <xf numFmtId="0" fontId="31" fillId="11" borderId="3" xfId="1" applyFont="1" applyFill="1" applyBorder="1" applyAlignment="1">
      <alignment horizontal="left" vertical="center" wrapText="1" indent="1" readingOrder="1"/>
    </xf>
    <xf numFmtId="0" fontId="31" fillId="11" borderId="4" xfId="1" applyFont="1" applyFill="1" applyBorder="1" applyAlignment="1">
      <alignment horizontal="left" vertical="center" wrapText="1" indent="1" readingOrder="1"/>
    </xf>
    <xf numFmtId="0" fontId="20" fillId="0" borderId="13" xfId="0" applyFont="1" applyBorder="1" applyAlignment="1">
      <alignment horizontal="left" vertical="center" indent="1"/>
    </xf>
    <xf numFmtId="0" fontId="31" fillId="11" borderId="4" xfId="1" applyFont="1" applyFill="1" applyBorder="1" applyAlignment="1">
      <alignment horizontal="left" vertical="center" indent="1"/>
    </xf>
    <xf numFmtId="0" fontId="33" fillId="11" borderId="13" xfId="3" applyFont="1" applyFill="1" applyBorder="1" applyAlignment="1">
      <alignment horizontal="left" vertical="center" indent="1"/>
    </xf>
    <xf numFmtId="0" fontId="20" fillId="0" borderId="12" xfId="0" applyFont="1" applyBorder="1" applyAlignment="1">
      <alignment vertical="center"/>
    </xf>
    <xf numFmtId="0" fontId="20" fillId="4" borderId="13" xfId="0" applyFont="1" applyFill="1" applyBorder="1" applyAlignment="1">
      <alignment horizontal="left" vertical="center" wrapText="1" indent="1"/>
    </xf>
    <xf numFmtId="0" fontId="33" fillId="11" borderId="3" xfId="1" applyFont="1" applyFill="1" applyBorder="1" applyAlignment="1">
      <alignment horizontal="left" vertical="center" wrapText="1" indent="1" readingOrder="1"/>
    </xf>
    <xf numFmtId="0" fontId="20" fillId="0" borderId="0" xfId="0" applyFont="1" applyAlignment="1">
      <alignment horizontal="left" vertical="center" wrapText="1" indent="1"/>
    </xf>
    <xf numFmtId="0" fontId="20" fillId="0" borderId="0" xfId="0" applyFont="1" applyAlignment="1">
      <alignment horizontal="left" vertical="center" indent="1"/>
    </xf>
    <xf numFmtId="0" fontId="34" fillId="0" borderId="0" xfId="0" applyFont="1" applyAlignment="1">
      <alignment horizontal="left" vertical="center" indent="1"/>
    </xf>
    <xf numFmtId="2" fontId="20" fillId="0" borderId="0" xfId="0" applyNumberFormat="1" applyFont="1" applyAlignment="1">
      <alignment horizontal="left" vertical="center" indent="1"/>
    </xf>
    <xf numFmtId="0" fontId="20" fillId="0" borderId="0" xfId="0" applyFont="1" applyAlignment="1">
      <alignment horizontal="left" wrapText="1" indent="1"/>
    </xf>
    <xf numFmtId="0" fontId="31" fillId="0" borderId="0" xfId="1" applyFont="1" applyAlignment="1">
      <alignment horizontal="left" vertical="center" wrapText="1" indent="1"/>
    </xf>
    <xf numFmtId="0" fontId="15" fillId="4" borderId="0" xfId="0" applyFont="1" applyFill="1" applyAlignment="1">
      <alignment horizontal="right" vertical="center" wrapText="1"/>
    </xf>
    <xf numFmtId="0" fontId="0" fillId="4" borderId="0" xfId="0" applyFill="1" applyBorder="1" applyAlignment="1">
      <alignment horizontal="left" vertical="center"/>
    </xf>
    <xf numFmtId="0" fontId="0" fillId="4" borderId="32" xfId="0" applyFill="1" applyBorder="1" applyAlignment="1">
      <alignment horizontal="left" vertical="center"/>
    </xf>
    <xf numFmtId="0" fontId="0" fillId="4" borderId="0" xfId="0" applyFill="1" applyBorder="1" applyAlignment="1">
      <alignment horizontal="left" vertical="center" wrapText="1"/>
    </xf>
    <xf numFmtId="0" fontId="0" fillId="4" borderId="32" xfId="0" applyFill="1" applyBorder="1" applyAlignment="1">
      <alignment horizontal="left" vertical="center" wrapText="1"/>
    </xf>
    <xf numFmtId="0" fontId="29" fillId="8" borderId="0" xfId="0" applyFont="1" applyFill="1" applyAlignment="1">
      <alignment horizontal="center" vertical="center" textRotation="90"/>
    </xf>
    <xf numFmtId="0" fontId="29" fillId="9" borderId="0" xfId="0" applyFont="1" applyFill="1" applyAlignment="1">
      <alignment horizontal="center" vertical="center" textRotation="90"/>
    </xf>
    <xf numFmtId="0" fontId="13" fillId="13" borderId="0" xfId="0" applyFont="1" applyFill="1" applyAlignment="1">
      <alignment horizontal="center" vertical="center"/>
    </xf>
    <xf numFmtId="0" fontId="13" fillId="14" borderId="0" xfId="0" applyFont="1" applyFill="1" applyAlignment="1">
      <alignment horizontal="center" vertical="center"/>
    </xf>
    <xf numFmtId="0" fontId="0" fillId="4" borderId="0" xfId="0" applyFill="1" applyBorder="1" applyAlignment="1">
      <alignment horizontal="left" wrapText="1"/>
    </xf>
    <xf numFmtId="0" fontId="0" fillId="4" borderId="32" xfId="0" applyFill="1" applyBorder="1" applyAlignment="1">
      <alignment horizontal="left" wrapText="1"/>
    </xf>
    <xf numFmtId="0" fontId="0" fillId="4" borderId="33" xfId="0" applyFill="1" applyBorder="1" applyAlignment="1">
      <alignment horizontal="left" vertical="center"/>
    </xf>
    <xf numFmtId="0" fontId="0" fillId="4" borderId="33" xfId="0" applyFill="1" applyBorder="1" applyAlignment="1">
      <alignment horizontal="left" vertical="center" wrapText="1"/>
    </xf>
    <xf numFmtId="0" fontId="0" fillId="0" borderId="20" xfId="0" applyBorder="1" applyAlignment="1">
      <alignment horizontal="center" vertical="center"/>
    </xf>
    <xf numFmtId="0" fontId="0" fillId="0" borderId="19" xfId="0" applyBorder="1" applyAlignment="1">
      <alignment horizontal="center" vertical="center"/>
    </xf>
    <xf numFmtId="0" fontId="26" fillId="0" borderId="0" xfId="0" applyFont="1" applyAlignment="1">
      <alignment horizontal="center" vertical="center"/>
    </xf>
    <xf numFmtId="0" fontId="31" fillId="11" borderId="2" xfId="1" applyFont="1" applyFill="1" applyBorder="1" applyAlignment="1">
      <alignment horizontal="left" vertical="center" indent="1"/>
    </xf>
    <xf numFmtId="0" fontId="31" fillId="11" borderId="3" xfId="1" applyFont="1" applyFill="1" applyBorder="1" applyAlignment="1">
      <alignment horizontal="left" vertical="center" indent="1"/>
    </xf>
    <xf numFmtId="0" fontId="31" fillId="11" borderId="4" xfId="1" applyFont="1" applyFill="1" applyBorder="1" applyAlignment="1">
      <alignment horizontal="left" vertical="center" indent="1"/>
    </xf>
    <xf numFmtId="0" fontId="19" fillId="11" borderId="2" xfId="0" applyFont="1" applyFill="1" applyBorder="1" applyAlignment="1">
      <alignment horizontal="left" vertical="center" wrapText="1" indent="1" readingOrder="1"/>
    </xf>
    <xf numFmtId="0" fontId="19" fillId="11" borderId="3" xfId="0" applyFont="1" applyFill="1" applyBorder="1" applyAlignment="1">
      <alignment horizontal="left" vertical="center" wrapText="1" indent="1" readingOrder="1"/>
    </xf>
    <xf numFmtId="0" fontId="19" fillId="11" borderId="4" xfId="0" applyFont="1" applyFill="1" applyBorder="1" applyAlignment="1">
      <alignment horizontal="left" vertical="center" wrapText="1" indent="1" readingOrder="1"/>
    </xf>
    <xf numFmtId="0" fontId="13" fillId="12" borderId="2" xfId="0" applyFont="1" applyFill="1" applyBorder="1" applyAlignment="1">
      <alignment horizontal="center" vertical="center" wrapText="1" readingOrder="1"/>
    </xf>
    <xf numFmtId="0" fontId="13" fillId="12" borderId="4" xfId="0" applyFont="1" applyFill="1" applyBorder="1" applyAlignment="1">
      <alignment horizontal="center" vertical="center" wrapText="1" readingOrder="1"/>
    </xf>
    <xf numFmtId="0" fontId="13" fillId="12" borderId="1" xfId="0" applyFont="1" applyFill="1" applyBorder="1" applyAlignment="1">
      <alignment horizontal="center" vertical="center" wrapText="1" readingOrder="1"/>
    </xf>
    <xf numFmtId="0" fontId="20" fillId="4" borderId="3" xfId="0" applyFont="1" applyFill="1" applyBorder="1" applyAlignment="1">
      <alignment horizontal="left" vertical="center" wrapText="1" indent="1"/>
    </xf>
    <xf numFmtId="0" fontId="20" fillId="4" borderId="13" xfId="0" applyFont="1" applyFill="1" applyBorder="1" applyAlignment="1">
      <alignment horizontal="left" vertical="center" wrapText="1" indent="1"/>
    </xf>
    <xf numFmtId="0" fontId="20" fillId="4" borderId="2" xfId="0" applyFont="1" applyFill="1" applyBorder="1" applyAlignment="1">
      <alignment horizontal="left" vertical="center" wrapText="1" indent="1"/>
    </xf>
    <xf numFmtId="0" fontId="20" fillId="4" borderId="9" xfId="0" applyFont="1" applyFill="1" applyBorder="1" applyAlignment="1">
      <alignment horizontal="left" vertical="center" wrapText="1" indent="1"/>
    </xf>
    <xf numFmtId="0" fontId="33" fillId="11" borderId="2" xfId="1" applyFont="1" applyFill="1" applyBorder="1" applyAlignment="1">
      <alignment horizontal="left" vertical="center" wrapText="1" indent="1" readingOrder="1"/>
    </xf>
    <xf numFmtId="0" fontId="33" fillId="11" borderId="3" xfId="1" applyFont="1" applyFill="1" applyBorder="1" applyAlignment="1">
      <alignment horizontal="left" vertical="center" wrapText="1" indent="1" readingOrder="1"/>
    </xf>
    <xf numFmtId="0" fontId="33" fillId="11" borderId="4" xfId="1" applyFont="1" applyFill="1" applyBorder="1" applyAlignment="1">
      <alignment horizontal="left" vertical="center" wrapText="1" indent="1" readingOrder="1"/>
    </xf>
    <xf numFmtId="0" fontId="31" fillId="11" borderId="2" xfId="1" applyFont="1" applyFill="1" applyBorder="1" applyAlignment="1">
      <alignment horizontal="left" vertical="center" wrapText="1" indent="1" readingOrder="1"/>
    </xf>
    <xf numFmtId="0" fontId="31" fillId="11" borderId="4" xfId="1" applyFont="1" applyFill="1" applyBorder="1" applyAlignment="1">
      <alignment horizontal="left" vertical="center" wrapText="1" indent="1" readingOrder="1"/>
    </xf>
    <xf numFmtId="0" fontId="20" fillId="4" borderId="4" xfId="0" applyFont="1" applyFill="1" applyBorder="1" applyAlignment="1">
      <alignment horizontal="left" vertical="center" wrapText="1" indent="1"/>
    </xf>
    <xf numFmtId="0" fontId="13" fillId="12" borderId="9" xfId="0" applyFont="1" applyFill="1" applyBorder="1" applyAlignment="1">
      <alignment horizontal="center" vertical="center" wrapText="1" readingOrder="1"/>
    </xf>
    <xf numFmtId="0" fontId="13" fillId="12" borderId="10" xfId="0" applyFont="1" applyFill="1" applyBorder="1" applyAlignment="1">
      <alignment horizontal="center" vertical="center" wrapText="1" readingOrder="1"/>
    </xf>
    <xf numFmtId="0" fontId="31" fillId="11" borderId="3" xfId="1" applyFont="1" applyFill="1" applyBorder="1" applyAlignment="1">
      <alignment horizontal="left" vertical="center" wrapText="1" indent="1" readingOrder="1"/>
    </xf>
    <xf numFmtId="0" fontId="20" fillId="11" borderId="2" xfId="0" applyFont="1" applyFill="1" applyBorder="1" applyAlignment="1">
      <alignment horizontal="left" vertical="center" indent="1"/>
    </xf>
    <xf numFmtId="0" fontId="20" fillId="11" borderId="4" xfId="0" applyFont="1" applyFill="1" applyBorder="1" applyAlignment="1">
      <alignment horizontal="left" vertical="center" indent="1"/>
    </xf>
    <xf numFmtId="0" fontId="20" fillId="7" borderId="10" xfId="0" applyFont="1" applyFill="1" applyBorder="1" applyAlignment="1">
      <alignment horizontal="left" vertical="center" indent="1"/>
    </xf>
    <xf numFmtId="0" fontId="20" fillId="7" borderId="24" xfId="0" applyFont="1" applyFill="1" applyBorder="1" applyAlignment="1">
      <alignment horizontal="left" vertical="center" indent="1"/>
    </xf>
    <xf numFmtId="0" fontId="20" fillId="7" borderId="23" xfId="0" applyFont="1" applyFill="1" applyBorder="1" applyAlignment="1">
      <alignment horizontal="left" vertical="center" indent="1"/>
    </xf>
    <xf numFmtId="0" fontId="19" fillId="7" borderId="10" xfId="0" applyFont="1" applyFill="1" applyBorder="1" applyAlignment="1">
      <alignment horizontal="left" vertical="center" wrapText="1" indent="1" readingOrder="1"/>
    </xf>
    <xf numFmtId="0" fontId="19" fillId="7" borderId="24" xfId="0" applyFont="1" applyFill="1" applyBorder="1" applyAlignment="1">
      <alignment horizontal="left" vertical="center" wrapText="1" indent="1" readingOrder="1"/>
    </xf>
    <xf numFmtId="0" fontId="19" fillId="7" borderId="23" xfId="0" applyFont="1" applyFill="1" applyBorder="1" applyAlignment="1">
      <alignment horizontal="left" vertical="center" wrapText="1" indent="1" readingOrder="1"/>
    </xf>
    <xf numFmtId="0" fontId="20" fillId="4" borderId="14" xfId="0" applyFont="1" applyFill="1" applyBorder="1" applyAlignment="1">
      <alignment horizontal="left" vertical="center" wrapText="1" indent="1"/>
    </xf>
    <xf numFmtId="0" fontId="20" fillId="0" borderId="14" xfId="0" applyFont="1" applyBorder="1" applyAlignment="1">
      <alignment horizontal="left" vertical="center" wrapText="1" indent="1"/>
    </xf>
    <xf numFmtId="0" fontId="20" fillId="0" borderId="13" xfId="0" applyFont="1" applyBorder="1" applyAlignment="1">
      <alignment horizontal="left" vertical="center" wrapText="1" indent="1"/>
    </xf>
    <xf numFmtId="0" fontId="20" fillId="11" borderId="28" xfId="0" applyFont="1" applyFill="1" applyBorder="1" applyAlignment="1">
      <alignment horizontal="left" vertical="center" indent="1"/>
    </xf>
    <xf numFmtId="0" fontId="20" fillId="11" borderId="27" xfId="0" applyFont="1" applyFill="1" applyBorder="1" applyAlignment="1">
      <alignment horizontal="left" vertical="center" indent="1"/>
    </xf>
    <xf numFmtId="0" fontId="20" fillId="0" borderId="13" xfId="0" applyFont="1" applyBorder="1" applyAlignment="1">
      <alignment horizontal="left" vertical="center" indent="1"/>
    </xf>
    <xf numFmtId="0" fontId="20" fillId="11" borderId="0" xfId="0" applyFont="1" applyFill="1" applyAlignment="1">
      <alignment horizontal="left" vertical="center" indent="1"/>
    </xf>
    <xf numFmtId="0" fontId="13" fillId="2" borderId="1" xfId="0" applyFont="1" applyFill="1" applyBorder="1" applyAlignment="1">
      <alignment horizontal="center" vertical="center" wrapText="1" readingOrder="1"/>
    </xf>
    <xf numFmtId="0" fontId="21" fillId="3" borderId="2" xfId="0" applyFont="1" applyFill="1" applyBorder="1" applyAlignment="1">
      <alignment horizontal="left" vertical="center" wrapText="1" indent="1" readingOrder="1"/>
    </xf>
    <xf numFmtId="0" fontId="21" fillId="3" borderId="3" xfId="0" applyFont="1" applyFill="1" applyBorder="1" applyAlignment="1">
      <alignment horizontal="left" vertical="center" wrapText="1" indent="1" readingOrder="1"/>
    </xf>
    <xf numFmtId="0" fontId="21" fillId="3" borderId="4" xfId="0" applyFont="1" applyFill="1" applyBorder="1" applyAlignment="1">
      <alignment horizontal="left" vertical="center" wrapText="1" indent="1" readingOrder="1"/>
    </xf>
    <xf numFmtId="0" fontId="24" fillId="3" borderId="2" xfId="0" applyFont="1" applyFill="1" applyBorder="1" applyAlignment="1">
      <alignment horizontal="left" vertical="center" wrapText="1" indent="1" readingOrder="1"/>
    </xf>
    <xf numFmtId="0" fontId="24" fillId="3" borderId="3" xfId="0" applyFont="1" applyFill="1" applyBorder="1" applyAlignment="1">
      <alignment horizontal="left" vertical="center" wrapText="1" indent="1" readingOrder="1"/>
    </xf>
    <xf numFmtId="0" fontId="24" fillId="3" borderId="4" xfId="0" applyFont="1" applyFill="1" applyBorder="1" applyAlignment="1">
      <alignment horizontal="left" vertical="center" wrapText="1" indent="1" readingOrder="1"/>
    </xf>
    <xf numFmtId="0" fontId="22" fillId="4" borderId="30" xfId="0" applyFont="1" applyFill="1" applyBorder="1" applyAlignment="1">
      <alignment horizontal="center"/>
    </xf>
    <xf numFmtId="0" fontId="22" fillId="4" borderId="31" xfId="0" applyFont="1" applyFill="1" applyBorder="1" applyAlignment="1">
      <alignment horizontal="center"/>
    </xf>
    <xf numFmtId="0" fontId="22" fillId="4" borderId="23" xfId="0" applyFont="1" applyFill="1" applyBorder="1" applyAlignment="1">
      <alignment horizontal="center"/>
    </xf>
    <xf numFmtId="0" fontId="22" fillId="4" borderId="1" xfId="0" applyFont="1" applyFill="1" applyBorder="1" applyAlignment="1">
      <alignment horizontal="left" vertical="center" wrapText="1" indent="1"/>
    </xf>
    <xf numFmtId="0" fontId="22" fillId="4" borderId="11" xfId="0" applyFont="1" applyFill="1" applyBorder="1" applyAlignment="1">
      <alignment horizontal="left" vertical="center" wrapText="1" indent="1"/>
    </xf>
    <xf numFmtId="0" fontId="22" fillId="4" borderId="5" xfId="0" applyFont="1" applyFill="1" applyBorder="1" applyAlignment="1">
      <alignment horizontal="center"/>
    </xf>
    <xf numFmtId="0" fontId="22" fillId="4" borderId="6" xfId="0" applyFont="1" applyFill="1" applyBorder="1" applyAlignment="1">
      <alignment horizontal="center"/>
    </xf>
    <xf numFmtId="0" fontId="22" fillId="4" borderId="7" xfId="0" applyFont="1" applyFill="1" applyBorder="1" applyAlignment="1">
      <alignment horizontal="center"/>
    </xf>
    <xf numFmtId="0" fontId="22" fillId="4" borderId="1" xfId="0" applyFont="1" applyFill="1" applyBorder="1" applyAlignment="1">
      <alignment horizontal="left" vertical="center" indent="1"/>
    </xf>
    <xf numFmtId="0" fontId="22" fillId="4" borderId="11" xfId="0" applyFont="1" applyFill="1" applyBorder="1" applyAlignment="1">
      <alignment horizontal="left" vertical="center" indent="1"/>
    </xf>
    <xf numFmtId="0" fontId="33" fillId="11" borderId="14" xfId="1" applyFont="1" applyFill="1" applyBorder="1" applyAlignment="1">
      <alignment horizontal="left" vertical="center" wrapText="1" indent="1" readingOrder="1"/>
    </xf>
  </cellXfs>
  <cellStyles count="4">
    <cellStyle name="Hiperłącze" xfId="1" builtinId="8"/>
    <cellStyle name="Hyperlink" xfId="2"/>
    <cellStyle name="Neutralny" xfId="3" builtinId="28"/>
    <cellStyle name="Normalny" xfId="0" builtinId="0"/>
  </cellStyles>
  <dxfs count="0"/>
  <tableStyles count="0" defaultTableStyle="TableStyleMedium2" defaultPivotStyle="PivotStyleMedium9"/>
  <colors>
    <mruColors>
      <color rgb="FFBAF3CD"/>
      <color rgb="FFFFDCC9"/>
      <color rgb="FFC4CEFF"/>
      <color rgb="FFF6C2DC"/>
      <color rgb="FFD2EC68"/>
      <color rgb="FFD8BDFF"/>
      <color rgb="FFFFF779"/>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Drop" dropLines="2" dropStyle="combo" dx="19" fmlaLink="$A$1" fmlaRange="$A$99:$A$100"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emf"/><Relationship Id="rId5" Type="http://schemas.openxmlformats.org/officeDocument/2006/relationships/image" Target="../media/image8.emf"/><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6</xdr:row>
      <xdr:rowOff>9525</xdr:rowOff>
    </xdr:from>
    <xdr:to>
      <xdr:col>2</xdr:col>
      <xdr:colOff>438150</xdr:colOff>
      <xdr:row>6</xdr:row>
      <xdr:rowOff>304800</xdr:rowOff>
    </xdr:to>
    <xdr:pic>
      <xdr:nvPicPr>
        <xdr:cNvPr id="2" name="Obraz 15" descr="http://a.wpimg.pl/a/i/stg/550/wpw.pn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981075"/>
          <a:ext cx="4286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57150</xdr:rowOff>
    </xdr:from>
    <xdr:to>
      <xdr:col>2</xdr:col>
      <xdr:colOff>266700</xdr:colOff>
      <xdr:row>9</xdr:row>
      <xdr:rowOff>28575</xdr:rowOff>
    </xdr:to>
    <xdr:pic>
      <xdr:nvPicPr>
        <xdr:cNvPr id="3" name="Obraz 7" descr="Znalezione obrazy dla zapytania flaga pl wikipedia">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1150" y="159067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285750</xdr:colOff>
      <xdr:row>8</xdr:row>
      <xdr:rowOff>66675</xdr:rowOff>
    </xdr:from>
    <xdr:to>
      <xdr:col>2</xdr:col>
      <xdr:colOff>590550</xdr:colOff>
      <xdr:row>9</xdr:row>
      <xdr:rowOff>38100</xdr:rowOff>
    </xdr:to>
    <xdr:pic>
      <xdr:nvPicPr>
        <xdr:cNvPr id="4" name="Obraz 8">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66900" y="160020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666750</xdr:colOff>
      <xdr:row>7</xdr:row>
      <xdr:rowOff>152400</xdr:rowOff>
    </xdr:from>
    <xdr:to>
      <xdr:col>5</xdr:col>
      <xdr:colOff>9525</xdr:colOff>
      <xdr:row>9</xdr:row>
      <xdr:rowOff>95250</xdr:rowOff>
    </xdr:to>
    <xdr:sp macro="" textlink="">
      <xdr:nvSpPr>
        <xdr:cNvPr id="2049" name="Drop Down 1" hidden="1">
          <a:extLst>
            <a:ext uri="{63B3BB69-23CF-44E3-9099-C40C66FF867C}">
              <a14:compatExt xmlns:a14="http://schemas.microsoft.com/office/drawing/2010/main" spid="_x0000_s2049"/>
            </a:ext>
            <a:ext uri="{FF2B5EF4-FFF2-40B4-BE49-F238E27FC236}">
              <a16:creationId xmlns:a16="http://schemas.microsoft.com/office/drawing/2014/main" xmlns="" id="{00000000-0008-0000-0000-000001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676275</xdr:colOff>
          <xdr:row>7</xdr:row>
          <xdr:rowOff>57150</xdr:rowOff>
        </xdr:from>
        <xdr:to>
          <xdr:col>5</xdr:col>
          <xdr:colOff>19050</xdr:colOff>
          <xdr:row>9</xdr:row>
          <xdr:rowOff>85725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885466</xdr:colOff>
      <xdr:row>5</xdr:row>
      <xdr:rowOff>29911</xdr:rowOff>
    </xdr:to>
    <xdr:pic>
      <xdr:nvPicPr>
        <xdr:cNvPr id="4" name="Picture 2">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4</xdr:col>
      <xdr:colOff>9526</xdr:colOff>
      <xdr:row>811</xdr:row>
      <xdr:rowOff>9525</xdr:rowOff>
    </xdr:from>
    <xdr:to>
      <xdr:col>9</xdr:col>
      <xdr:colOff>152400</xdr:colOff>
      <xdr:row>824</xdr:row>
      <xdr:rowOff>1904</xdr:rowOff>
    </xdr:to>
    <xdr:pic>
      <xdr:nvPicPr>
        <xdr:cNvPr id="2" name="Obraz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stretch>
          <a:fillRect/>
        </a:stretch>
      </xdr:blipFill>
      <xdr:spPr>
        <a:xfrm>
          <a:off x="10639426" y="203949300"/>
          <a:ext cx="8201024" cy="4373879"/>
        </a:xfrm>
        <a:prstGeom prst="rect">
          <a:avLst/>
        </a:prstGeom>
      </xdr:spPr>
    </xdr:pic>
    <xdr:clientData/>
  </xdr:twoCellAnchor>
  <xdr:twoCellAnchor editAs="oneCell">
    <xdr:from>
      <xdr:col>4</xdr:col>
      <xdr:colOff>9525</xdr:colOff>
      <xdr:row>829</xdr:row>
      <xdr:rowOff>9526</xdr:rowOff>
    </xdr:from>
    <xdr:to>
      <xdr:col>10</xdr:col>
      <xdr:colOff>596324</xdr:colOff>
      <xdr:row>856</xdr:row>
      <xdr:rowOff>66676</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stretch>
          <a:fillRect/>
        </a:stretch>
      </xdr:blipFill>
      <xdr:spPr>
        <a:xfrm>
          <a:off x="10639425" y="213474301"/>
          <a:ext cx="9254549" cy="5581650"/>
        </a:xfrm>
        <a:prstGeom prst="rect">
          <a:avLst/>
        </a:prstGeom>
      </xdr:spPr>
    </xdr:pic>
    <xdr:clientData/>
  </xdr:twoCellAnchor>
  <xdr:twoCellAnchor editAs="oneCell">
    <xdr:from>
      <xdr:col>4</xdr:col>
      <xdr:colOff>0</xdr:colOff>
      <xdr:row>890</xdr:row>
      <xdr:rowOff>0</xdr:rowOff>
    </xdr:from>
    <xdr:to>
      <xdr:col>7</xdr:col>
      <xdr:colOff>1162050</xdr:colOff>
      <xdr:row>907</xdr:row>
      <xdr:rowOff>9278</xdr:rowOff>
    </xdr:to>
    <xdr:pic>
      <xdr:nvPicPr>
        <xdr:cNvPr id="5" name="Obraz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4"/>
        <a:stretch>
          <a:fillRect/>
        </a:stretch>
      </xdr:blipFill>
      <xdr:spPr>
        <a:xfrm>
          <a:off x="10201275" y="214845900"/>
          <a:ext cx="7115175" cy="4390778"/>
        </a:xfrm>
        <a:prstGeom prst="rect">
          <a:avLst/>
        </a:prstGeom>
      </xdr:spPr>
    </xdr:pic>
    <xdr:clientData/>
  </xdr:twoCellAnchor>
  <xdr:twoCellAnchor editAs="oneCell">
    <xdr:from>
      <xdr:col>4</xdr:col>
      <xdr:colOff>0</xdr:colOff>
      <xdr:row>1571</xdr:row>
      <xdr:rowOff>0</xdr:rowOff>
    </xdr:from>
    <xdr:to>
      <xdr:col>6</xdr:col>
      <xdr:colOff>1924050</xdr:colOff>
      <xdr:row>1589</xdr:row>
      <xdr:rowOff>190500</xdr:rowOff>
    </xdr:to>
    <xdr:pic>
      <xdr:nvPicPr>
        <xdr:cNvPr id="6" name="Obraz 5">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201275" y="357816150"/>
          <a:ext cx="5934075" cy="456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1590</xdr:row>
      <xdr:rowOff>1</xdr:rowOff>
    </xdr:from>
    <xdr:to>
      <xdr:col>7</xdr:col>
      <xdr:colOff>1656</xdr:colOff>
      <xdr:row>1612</xdr:row>
      <xdr:rowOff>1</xdr:rowOff>
    </xdr:to>
    <xdr:pic>
      <xdr:nvPicPr>
        <xdr:cNvPr id="7" name="Obraz 6">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201275" y="362578651"/>
          <a:ext cx="5954781" cy="476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361591</xdr:colOff>
      <xdr:row>5</xdr:row>
      <xdr:rowOff>29911</xdr:rowOff>
    </xdr:to>
    <xdr:pic>
      <xdr:nvPicPr>
        <xdr:cNvPr id="9" name="Picture 2">
          <a:extLst>
            <a:ext uri="{FF2B5EF4-FFF2-40B4-BE49-F238E27FC236}">
              <a16:creationId xmlns:a16="http://schemas.microsoft.com/office/drawing/2014/main" xmlns="" id="{00000000-0008-0000-02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57150</xdr:colOff>
      <xdr:row>1</xdr:row>
      <xdr:rowOff>28575</xdr:rowOff>
    </xdr:from>
    <xdr:to>
      <xdr:col>1</xdr:col>
      <xdr:colOff>1047750</xdr:colOff>
      <xdr:row>2</xdr:row>
      <xdr:rowOff>149679</xdr:rowOff>
    </xdr:to>
    <xdr:pic>
      <xdr:nvPicPr>
        <xdr:cNvPr id="10" name="Obraz 9">
          <a:extLst>
            <a:ext uri="{FF2B5EF4-FFF2-40B4-BE49-F238E27FC236}">
              <a16:creationId xmlns:a16="http://schemas.microsoft.com/office/drawing/2014/main" xmlns="" id="{00000000-0008-0000-02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466366</xdr:colOff>
      <xdr:row>5</xdr:row>
      <xdr:rowOff>29911</xdr:rowOff>
    </xdr:to>
    <xdr:pic>
      <xdr:nvPicPr>
        <xdr:cNvPr id="3" name="Picture 2">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161925</xdr:colOff>
      <xdr:row>1</xdr:row>
      <xdr:rowOff>28575</xdr:rowOff>
    </xdr:from>
    <xdr:to>
      <xdr:col>1</xdr:col>
      <xdr:colOff>1152525</xdr:colOff>
      <xdr:row>2</xdr:row>
      <xdr:rowOff>149679</xdr:rowOff>
    </xdr:to>
    <xdr:pic>
      <xdr:nvPicPr>
        <xdr:cNvPr id="4" name="Obraz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lb5.dstatic.pl/images/productthumb/58777841-happy-holly-jeansydamskie-w-miejskim-stylu.jpg" TargetMode="External"/><Relationship Id="rId2" Type="http://schemas.openxmlformats.org/officeDocument/2006/relationships/hyperlink" Target="https://domodi.pl/odziez/odziez-damska/jeansy-damskie" TargetMode="External"/><Relationship Id="rId1" Type="http://schemas.openxmlformats.org/officeDocument/2006/relationships/hyperlink" Target="https://domodi.pl/odziez/odziez-damska/bluzki-damskie?id=123456789&amp;utm_campaign=sale&amp;utm_medium=Domodi&amp;utm_source=display&amp;utm_term"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17" Type="http://schemas.openxmlformats.org/officeDocument/2006/relationships/hyperlink" Target="https://www.wp.pl/?wfName=TESTY_specyfikacja&amp;creName=floating-halfpage-finanse-300x600&amp;tcidma=%5b%7b%22slot%22%3A%22091%22%2C%22id%22%3A%2232842%2F0%2Fiaq%2Fundefined%2Ff05e36fb-7eae-43e5-bdec-05c5ef54734f%22%7d%5d&amp;testPos=93" TargetMode="External"/><Relationship Id="rId21" Type="http://schemas.openxmlformats.org/officeDocument/2006/relationships/hyperlink" Target="https://www.wp.pl/?wfName=TESTY_specyfikacja&amp;creName=Gigaboard&amp;tcidma=%5B%7B%22slot%22%3A%223%22%2C%22id%22%3A%2232842%2F356834%2Fiaq%2FBaner%2F7f457892-081c-44ee-9ae0-c0161aa78642%22%7D%5D&amp;testPos=3" TargetMode="External"/><Relationship Id="rId42" Type="http://schemas.openxmlformats.org/officeDocument/2006/relationships/hyperlink" Target="https://www.wp.pl/?wfName=TESTY_specyfikacja&amp;creName=CBX_std_rotacyjny&amp;tcidma=%5B%7B%22slot%22%3A%2215%22%2C%22id%22%3A%2232842%2F356834%2Fiaq%2FBaner%2F6ca091e8-184e-437a-8071-ef8c209b9994%22%7D%5D&amp;testPos=15" TargetMode="External"/><Relationship Id="rId63" Type="http://schemas.openxmlformats.org/officeDocument/2006/relationships/hyperlink" Target="https://www.wp.pl/?wfName=TESTY_specyfikacja&amp;creName=content-box-oferta&amp;tcidma=%5B%7B%22slot%22%3A%22017%22%2C%22id%22%3A%2232842%2F0%2Fiaq%2Fundefined%2F5d66b143-f3e3-422e-8b73-856e131916f8%22%7D%5D&amp;testPos=70" TargetMode="External"/><Relationship Id="rId84" Type="http://schemas.openxmlformats.org/officeDocument/2006/relationships/hyperlink" Target="https://www.wp.pl/mini.html?wfName=TESTY_specyfikacja&amp;creName=Native_Ad_mobile&amp;tcidma=%5B%7B%22slot%22%3A%22020%22%2C%22id%22%3A%2232842%2F0%2Fiaq%2FNative_SG_WP_x20-x27%2F5cfed166-4688-4d14-b82d-0d15f63b9c14%22%7D%5D&amp;testPos=23" TargetMode="External"/><Relationship Id="rId138" Type="http://schemas.openxmlformats.org/officeDocument/2006/relationships/hyperlink" Target="https://facet.wp.pl/kamil-nozynski-o-metamorfozie-swojego-stylu-dres-juz-tylko-do-sklepu-6384091051333249v?wfName=TESTY_specyfikacja&amp;creName=branding-playera&amp;tcidma=%5B%7B%22slot%22%3A%22006%22%2C%22id%22%3A%2232842%2F0%2Fiaq%2FBranding_playera%2F25493264" TargetMode="External"/><Relationship Id="rId159" Type="http://schemas.openxmlformats.org/officeDocument/2006/relationships/hyperlink" Target="http://adv.wp.pl/RM/Box/2021-07/MARS/gotowe/CDC_v2.jpg" TargetMode="External"/><Relationship Id="rId170" Type="http://schemas.openxmlformats.org/officeDocument/2006/relationships/hyperlink" Target="https://www.wp.pl/mini.html?wfName=TESTY_specyfikacja&amp;creName=commercial-break-mobile&amp;tcidma=%5B%7B%22slot%22%3A%222%22%2C%22id%22%3A%2232842%2F385104%2Fiaq%2FcommercialBreak_Mobile%2F5bcad997-ecdb-4c6f-a6df-d7e80f3303d4%22%7D%5D&amp;testPos=2" TargetMode="External"/><Relationship Id="rId107" Type="http://schemas.openxmlformats.org/officeDocument/2006/relationships/hyperlink" Target="https://www.wp.pl/mini.html?wfName=TESTY_specyfikacja&amp;creName=rectangle-dolny-wiadomosci-300x250&amp;tcidma=%5B%7B%22slot%22%3A%22030%22%2C%22id%22%3A%2232842%2F0%2Fiaq%2FBaner%2Ff2ec5675-7cee-415b-8e86-bbfdc973f7ba%22%7D%5D&amp;testPos=30" TargetMode="External"/><Relationship Id="rId11" Type="http://schemas.openxmlformats.org/officeDocument/2006/relationships/hyperlink" Target="https://www.wp.pl/mini.html?wfName=TESTY_specyfikacja&amp;creName=banner-skalowalny-600x200&amp;tcidma=%5B%7B%22slot%22%3A%221%22%2C%22id%22%3A%2232842%2F385104%2Fiaq%2FBaner%2F57ab2dbb-61ef-4563-9e80-c48c02d624de%22%7D%5D&amp;testPos=1" TargetMode="External"/><Relationship Id="rId32" Type="http://schemas.openxmlformats.org/officeDocument/2006/relationships/hyperlink" Target="http://adv.wp.pl/RM/Box/2021-07/MARS/lewy_box_dolny.jpg" TargetMode="External"/><Relationship Id="rId53" Type="http://schemas.openxmlformats.org/officeDocument/2006/relationships/hyperlink" Target="https://www.wp.pl/mini.html?wfName=TESTY_specyfikacja&amp;creName=content-box-biznes_mob&amp;tcidma=%5b%7b%22slot%22%3A%22003%22%2C%22id%22%3A%2232842%2F0%2Fiaq%2Fundefined%2Ff6fc8b2c-0dd9-4000-86dc-26ffd2ba543a%22%7d%5d&amp;testPos=16" TargetMode="External"/><Relationship Id="rId74" Type="http://schemas.openxmlformats.org/officeDocument/2006/relationships/hyperlink" Target="https://profil.wp.pl/login/login.html?wfName=TESTY_specyfikacja&amp;creName=login-box-585x455&amp;tcidma=%5b%7b%22slot%22%3A%22056%22%2C%22id%22%3A%2232842%2F0%2Fiaq%2FLoginbox_Poczta_WP%2Feca41359-6a3e-4277-9600-e9f49e339fd9%22%7d%5d&amp;testPos=56" TargetMode="External"/><Relationship Id="rId128" Type="http://schemas.openxmlformats.org/officeDocument/2006/relationships/hyperlink" Target="https://www.wp.pl/?wfName=TESTY_specyfikacja&amp;creName=Screening_kurtyna_SG&amp;tcidma=%5B%7B%22slot%22%3A%22003%22%2C%22id%22%3A%2232842%2F0%2Fiaq%2FScreening_SG_Kurtyna%2F209a66a5-a786-4eed-8b0f-50bc7764564d%22%7D%5D&amp;testPos=3" TargetMode="External"/><Relationship Id="rId149" Type="http://schemas.openxmlformats.org/officeDocument/2006/relationships/hyperlink" Target="http://adv.wp.pl/RM/Box/2021-07/MARS/gotowe/on_top_menu.jpg" TargetMode="External"/><Relationship Id="rId5" Type="http://schemas.openxmlformats.org/officeDocument/2006/relationships/hyperlink" Target="http://adv.wp.pl/RM/Box/2021-07/MARS/Testy_nowa_specyfikacja/banner-w-akategorii-940x90_v2.png" TargetMode="External"/><Relationship Id="rId95" Type="http://schemas.openxmlformats.org/officeDocument/2006/relationships/hyperlink" Target="https://www.pudelek.pl/?wfName=TESTY_specyfikacja&amp;creName=native-ad-Hotnews&amp;tcidma=%5B%7B%22slot%22%3A%22021%22%2C%22id%22%3A%2232842%2F0%2Fiaq%2FHotNewsAd_Native%2Fc59363ef-0de7-4e02-8bb9-dd75f3cea095%22%7D%5D&amp;testPos=21" TargetMode="External"/><Relationship Id="rId160" Type="http://schemas.openxmlformats.org/officeDocument/2006/relationships/hyperlink" Target="https://kobieta.wp.pl/?wfName=TESTY_specyfikacja&amp;creName=display-dynamiczny-300x250&amp;tcidma=%5B%7B%22slot%22%3A%22034%22%2C%22id%22%3A%2232842%2F0%2Fiaq%2FBaner%2Fbbfc1745-2713-4720-91c4-76c8546960a9%22%7D%5D&amp;testPos=34" TargetMode="External"/><Relationship Id="rId22" Type="http://schemas.openxmlformats.org/officeDocument/2006/relationships/hyperlink" Target="https://www.wp.pl/?wfName=TESTY_specyfikacja&amp;creName=billboard-750x200&amp;tcidma=%5B%7B%22slot%22%3A%223%22%2C%22id%22%3A%2232842%2F356834%2Fiaq%2FBaner%2F96ba1d3f-13dc-4172-b136-918c2deaccec%22%7D%5D&amp;testPos=3" TargetMode="External"/><Relationship Id="rId43" Type="http://schemas.openxmlformats.org/officeDocument/2006/relationships/hyperlink" Target="https://sportowefakty.wp.pl/?wfName=TESTY_specyfikacja&amp;creName=CBX_std_SF&amp;tcidma=%5B%7B%22slot%22%3A%2215%22%2C%22id%22%3A%2232842%2F356834%2Fiaq%2FBaner%2F97dd66f1-4e82-4097-8f4f-7c605113cf76%22%7D%5D&amp;testPos=15" TargetMode="External"/><Relationship Id="rId64" Type="http://schemas.openxmlformats.org/officeDocument/2006/relationships/hyperlink" Target="https://www.wp.pl/?wfName=TESTY_specyfikacja&amp;creName=content-box-z-tapeta&amp;tcidma=%5b%7b%22slot%22%3A%2215%22%2C%22id%22%3A%2232842%2F356834%2Fiaq%2FScreening_SG%2F4fc18410-b0eb-4432-894e-0bdef9b11051%22%7d%5d&amp;testPos=15" TargetMode="External"/><Relationship Id="rId118" Type="http://schemas.openxmlformats.org/officeDocument/2006/relationships/hyperlink" Target="https://www.wp.pl/?wfName=TESTY_specyfikacja&amp;creName=floating-halfpage-gwiazdy-300x600&amp;tcidma=%5B%7B%22slot%22%3A%22094%22%2C%22id%22%3A%2232842%2F0%2Fiaq%2Fundefined%2F8d451d1e-5095-4610-bf95-c50d33657fc5%22%7D%5D&amp;testPos=94" TargetMode="External"/><Relationship Id="rId139" Type="http://schemas.openxmlformats.org/officeDocument/2006/relationships/hyperlink" Target="http://adv.wp.pl/RM/Box/2021-07/MARS/gotowe/formularz_v2.png" TargetMode="External"/><Relationship Id="rId85" Type="http://schemas.openxmlformats.org/officeDocument/2006/relationships/hyperlink" Target="https://www.wp.pl/mini.html?wfName=TESTY_specyfikacja&amp;creName=Native_Ad_mobile&amp;tcidma=%5B%7B%22slot%22%3A%22020%22%2C%22id%22%3A%2232842%2F0%2Fiaq%2FNative_SG_WP_x20-x27%2F5cfed166-4688-4d14-b82d-0d15f63b9c14%22%7D%5D&amp;testPos=26" TargetMode="External"/><Relationship Id="rId150" Type="http://schemas.openxmlformats.org/officeDocument/2006/relationships/hyperlink" Target="http://adv.wp.pl/RM/Box/2021-07/MARS/gotowe/out_stream.jpg" TargetMode="External"/><Relationship Id="rId171" Type="http://schemas.openxmlformats.org/officeDocument/2006/relationships/hyperlink" Target="https://www.wp.pl/?_device=mobile&amp;wfName=TESTY_specyfikacja&amp;creName=Commercial_Breaka_Full_Page_mob_002&amp;tcidma=%5b%7b%22slot%22%3A%22002%22%2C%22id%22%3A%2232842%2F385104%2Fiaq%2FcommercialBreak_Mobile%2F48e706d7-d0f7-46bd-9790-5f05b0262a2f%22%7d%5d&amp;testP" TargetMode="External"/><Relationship Id="rId12" Type="http://schemas.openxmlformats.org/officeDocument/2006/relationships/hyperlink" Target="http://adv.wp.pl/RM/Box/2021-07/MARS/Top_banner_o2.jpg" TargetMode="External"/><Relationship Id="rId33" Type="http://schemas.openxmlformats.org/officeDocument/2006/relationships/hyperlink" Target="https://www.o2.pl/?wfName=TESTY_specyfikacja&amp;creName=bottombox-mobile-300x250&amp;tcidma=%5b%7b%22slot%22%3A%22053%22%2C%22id%22%3A%2232842%2F0%2Fiaq%2FBaner%2Fcc6fb54d-8056-4aa9-bd96-623f024cb9fd%22%7d%5d&amp;testPos=53" TargetMode="External"/><Relationship Id="rId108" Type="http://schemas.openxmlformats.org/officeDocument/2006/relationships/hyperlink" Target="http://adv.wp.pl/RM/Box/2021-07/MARS/gotowe/300x250_w_aplikacji_open_fm.png" TargetMode="External"/><Relationship Id="rId129" Type="http://schemas.openxmlformats.org/officeDocument/2006/relationships/hyperlink" Target="https://www.wp.pl/?wfName=TESTY_specyfikacja&amp;creName=screening_SG&amp;tcidma=%5B%7B%22slot%22%3A%22003%22%2C%22id%22%3A%2232842%2F0%2Fiaq%2FScreening_SG%2F3c1e3467-5e52-4a95-9939-7c2718b1ec2c%22%7D%5D&amp;testPos=3" TargetMode="External"/><Relationship Id="rId54" Type="http://schemas.openxmlformats.org/officeDocument/2006/relationships/hyperlink" Target="https://www.wp.pl/?wfName=TESTY_specyfikacja&amp;creName=content-box-biznes&amp;tcidma=%5B%7B%22slot%22%3A%22003%22%2C%22id%22%3A%2232842%2F0%2Fiaq%2Fundefined%2F962fa11a-3f59-4ae7-84aa-083e18794872%22%7D%5D&amp;testPos=16" TargetMode="External"/><Relationship Id="rId75" Type="http://schemas.openxmlformats.org/officeDocument/2006/relationships/hyperlink" Target="http://adv.wp.pl/RM/Box/2021-07/MARS/Login_Box/login_mobile.jpg" TargetMode="External"/><Relationship Id="rId96" Type="http://schemas.openxmlformats.org/officeDocument/2006/relationships/hyperlink" Target="http://adv.wp.pl/RM/Box/2021-07/MARS/Panel_Premium/panel-premium-1920x360.svg" TargetMode="External"/><Relationship Id="rId140" Type="http://schemas.openxmlformats.org/officeDocument/2006/relationships/hyperlink" Target="http://adv.wp.pl/RM/Box/2021-07/MARS/gotowe/galeria_foto_v2.png" TargetMode="External"/><Relationship Id="rId161" Type="http://schemas.openxmlformats.org/officeDocument/2006/relationships/hyperlink" Target="http://adv.wp.pl/RM/Box/2021-07/MARS/gotowe/kokpit.jpg" TargetMode="External"/><Relationship Id="rId1" Type="http://schemas.openxmlformats.org/officeDocument/2006/relationships/hyperlink" Target="http://adv.wp.pl/RM/Box/2021-07/MARS/Testy_nowa_specyfikacja/skalowany_w_aplikacji_open_fm.jpg" TargetMode="External"/><Relationship Id="rId6" Type="http://schemas.openxmlformats.org/officeDocument/2006/relationships/hyperlink" Target="http://adv.wp.pl/RM/Box/2021-07/MARS/Testy_nowa_specyfikacja/message_box_v2.png" TargetMode="External"/><Relationship Id="rId23" Type="http://schemas.openxmlformats.org/officeDocument/2006/relationships/hyperlink" Target="https://www.wp.pl/?wfName=TESTY_specyfikacja&amp;creName=billboard-750x100&amp;tcidma=%5B%7B%22slot%22%3A%223%22%2C%22id%22%3A%2232842%2F356834%2Fiaq%2FBaner%2F9555df95-0246-4393-80ef-4aec95be4164%22%7D%5D&amp;testPos=3" TargetMode="External"/><Relationship Id="rId28" Type="http://schemas.openxmlformats.org/officeDocument/2006/relationships/hyperlink" Target="https://www.o2.pl/?wfName=&amp;creName=bottombox-750x200&amp;tcidma=%5B%7B%22slot%22%3A%22053%22%2C%22id%22%3A%2232842%2F0%2Fiaq%2FBaner%2F237897c1-00a1-4e60-957a-f86ac823bc87%22%7D%5D&amp;testPos=53" TargetMode="External"/><Relationship Id="rId49" Type="http://schemas.openxmlformats.org/officeDocument/2006/relationships/hyperlink" Target="http://adv.wp.pl/RM/Box/2021-07/MARS/gotowe/cbx_xl_o2.jpg" TargetMode="External"/><Relationship Id="rId114" Type="http://schemas.openxmlformats.org/officeDocument/2006/relationships/hyperlink" Target="https://www.wp.pl/?wfName=TESTY_specyfikacja&amp;creName=halfpage-300x600_wp_live&amp;tcidma=%5b%7b%22slot%22%3A%22003%22%2C%22id%22%3A%2232842%2F0%2Fiaq%2Fundefined%2F8cf0ff1d-2b45-4653-b44e-fc83ba32ed0b%22%7d%5d&amp;testPos=63" TargetMode="External"/><Relationship Id="rId119" Type="http://schemas.openxmlformats.org/officeDocument/2006/relationships/hyperlink" Target="https://www.wp.pl/?wfName=TESTY_specyfikacja&amp;creName=floating-halfpage-moto-300x600&amp;tcidma=%5B%7B%22slot%22%3A%22095%22%2C%22id%22%3A%2232842%2F0%2Fiaq%2Fundefined%2Ff2f568c0-3986-4df7-81b0-946fde98555c%22%7D%5D&amp;testPos=95" TargetMode="External"/><Relationship Id="rId44" Type="http://schemas.openxmlformats.org/officeDocument/2006/relationships/hyperlink" Target="https://www.wp.pl/?wfName=TESTY_specyfikacja&amp;creName=CBX_XL_rotacyjny&amp;tcidma=%5B%7B%22slot%22%3A%2215%22%2C%22id%22%3A%2232842%2F356834%2Fiaq%2FBaner%2Fd2f991d7-893a-446b-bc18-e8e09e77748b%22%7D%5D&amp;testPos=15" TargetMode="External"/><Relationship Id="rId60" Type="http://schemas.openxmlformats.org/officeDocument/2006/relationships/hyperlink" Target="https://www.wp.pl/?wfName=TESTY_specyfikacja&amp;creName=content-box-stylzycia&amp;tcidma=%5b%7b%22slot%22%3A%22017%22%2C%22id%22%3A%2232842%2F0%2Fiaq%2Fundefined%2F84b8f024-8fce-403c-bd57-f04be6d29c02%22%7d%5d&amp;testPos=19" TargetMode="External"/><Relationship Id="rId65" Type="http://schemas.openxmlformats.org/officeDocument/2006/relationships/hyperlink" Target="https://www.wp.pl/?wfName=TESTY_specyfikacja&amp;creName=content-box-XL-z-tapeta&amp;tcidma=%5b%7b%22slot%22%3A%2215%22%2C%22id%22%3A%2232842%2F356834%2Fiaq%2FScreening_SG%2F7d7ae053-a7dc-4973-94c6-f6e6cd3c2331%22%7d%5d&amp;testPos=15" TargetMode="External"/><Relationship Id="rId81" Type="http://schemas.openxmlformats.org/officeDocument/2006/relationships/hyperlink" Target="https://facet.wp.pl/?wfName=TESTY_specyfikacja&amp;creName=naglowek-sponsorowany_tapeta&amp;tcidma=%5b%7B%22slot%22:%22006%22,%22id%22:%2232842/0/iaq/Nagwek_sponsorowany/61d3e46b-0566-404d-8a1d-7295af29a8e8%22%7D%5d&amp;testPos=6" TargetMode="External"/><Relationship Id="rId86" Type="http://schemas.openxmlformats.org/officeDocument/2006/relationships/hyperlink" Target="https://www.wp.pl/mini.html?wfName=TESTY_specyfikacja&amp;creName=Native_Ad_mobile&amp;tcidma=%5B%7B%22slot%22%3A%22020%22%2C%22id%22%3A%2232842%2F0%2Fiaq%2FNative_SG_WP_x20-x27%2F5cfed166-4688-4d14-b82d-0d15f63b9c14%22%7D%5D&amp;testPos=21" TargetMode="External"/><Relationship Id="rId130" Type="http://schemas.openxmlformats.org/officeDocument/2006/relationships/hyperlink" Target="https://www.wp.pl/?wfName=TESTY_specyfikacja&amp;creName=screening_SG_interaktywny_wideo&amp;tcidma=%5B%7B%22slot%22%3A%22003%22%2C%22id%22%3A%2232842%2F0%2Fiaq%2FScreening_SG%2F26055802-cf36-41d7-9eb3-aa8cc4ef18e3%22%7D%5D&amp;testPos=3" TargetMode="External"/><Relationship Id="rId135" Type="http://schemas.openxmlformats.org/officeDocument/2006/relationships/hyperlink" Target="https://www.wp.pl/?wfName=TESTY_specyfikacja&amp;creName=wp-box-sport-300x250&amp;tcidma=%5b%7b%22slot%22%3A%22003%22%2C%22id%22%3A%2232842%2F0%2Fiaq%2Fundefined%2F054528a1-5a1f-4546-b9ba-142f65b26b34%22%7d%5d&amp;testPos=12" TargetMode="External"/><Relationship Id="rId151" Type="http://schemas.openxmlformats.org/officeDocument/2006/relationships/hyperlink" Target="http://adv.wp.pl/RM/Box/2021-07/MARS/gotowe/Pause_AD.jpg" TargetMode="External"/><Relationship Id="rId156" Type="http://schemas.openxmlformats.org/officeDocument/2006/relationships/hyperlink" Target="https://kobieta.wp.pl/?wfName=TESTY_specyfikacja&amp;creName=videobacklayer&amp;tcidma=%5B%7B%22slot%22%3A%22003%22%2C%22id%22%3A%2232842%2F0%2Fiaq%2FvideoBackLayer%2Ff5241a2b-721e-45fc-b0f8-2afac5639421%22%7D%5D&amp;testPos=3" TargetMode="External"/><Relationship Id="rId172" Type="http://schemas.openxmlformats.org/officeDocument/2006/relationships/hyperlink" Target="https://www.wp.pl/?_device=mobile&amp;wfName=TESTY_specyfikacja&amp;creName=Screening_mobilny_ROS&amp;tcidma=%5B%7B%22slot%22%3A%221%22%2C%22id%22%3A%2232842%2F385104%2Fiaq%2FBaner%2Ff7ab69ab-74ed-4d38-b3a5-41de6814af97%22%7D%5D&amp;testPos=1" TargetMode="External"/><Relationship Id="rId13" Type="http://schemas.openxmlformats.org/officeDocument/2006/relationships/hyperlink" Target="https://bit.ly/2STH2Ri" TargetMode="External"/><Relationship Id="rId18" Type="http://schemas.openxmlformats.org/officeDocument/2006/relationships/hyperlink" Target="https://www.wp.pl/?wfName=TESTY_specyfikacja&amp;creName=mega-double-billboard-970x300&amp;tcidma=%5B%7B%22slot%22%3A%223%22%2C%22id%22%3A%2232842%2F356834%2Fiaq%2FBaner%2F869b365e-9848-4c33-b1b0-7194d22c694e%22%7D%5D&amp;testPos=3" TargetMode="External"/><Relationship Id="rId39" Type="http://schemas.openxmlformats.org/officeDocument/2006/relationships/hyperlink" Target="http://adv.wp.pl/RM/Box/2021-07/MARS/Apla_programowa.jpg" TargetMode="External"/><Relationship Id="rId109" Type="http://schemas.openxmlformats.org/officeDocument/2006/relationships/hyperlink" Target="https://www.wp.pl/mini.html?wfName=TESTY_specyfikacja&amp;creName=rectangle-multiclick-300x250&amp;tcidma=%5B%7B%22slot%22%3A%22003%22%2C%22id%22%3A%2232842%2F0%2Fiaq%2FBaner%2F74bb5b2c-7dd7-488d-a15c-96d4f255c020%22%7D%5D&amp;testPos=3" TargetMode="External"/><Relationship Id="rId34" Type="http://schemas.openxmlformats.org/officeDocument/2006/relationships/hyperlink" Target="https://www.money.pl/?wfName=TESTY_specyfikacja&amp;creName=money-box-300x250&amp;tcidma=%5b%7b%22slot%22%3A%2234%22%2C%22id%22%3A%2232842%2F356834%2Fiaq%2FBaner%2Fb6877cf9-9951-402e-ad09-e833f2d6b889%22%7d%5d&amp;testPos=34" TargetMode="External"/><Relationship Id="rId50" Type="http://schemas.openxmlformats.org/officeDocument/2006/relationships/hyperlink" Target="https://www.wp.pl/?wfName=TESTY_specyfikacja&amp;creName=CBX_XL_SG_x15&amp;tcidma=%5B%7B%22slot%22%3A%22015%22%2C%22id%22%3A%2232842%2F0%2Fiaq%2FBaner%2F2dc239fe-b2d8-4716-81ec-0cd262001d39%22%7D%5D&amp;testPos=15" TargetMode="External"/><Relationship Id="rId55" Type="http://schemas.openxmlformats.org/officeDocument/2006/relationships/hyperlink" Target="https://www.wp.pl/mini.html?wfName=TESTY_specyfikacja&amp;creName=content-box-gwiazdy_mob&amp;tcidma=%5B%7B%22slot%22%3A%22017%22%2C%22id%22%3A%2232842%2F0%2Fiaq%2Fundefined%2Fb0dd58ae-fdfd-4621-8673-76650854dab1%22%7D%5D&amp;testPos=17" TargetMode="External"/><Relationship Id="rId76" Type="http://schemas.openxmlformats.org/officeDocument/2006/relationships/hyperlink" Target="https://profil.wp.pl/login/login.html?wfName=TESTY_specyfikacja&amp;creName=full-page-login-box-1920x1024&amp;tcidma=%5b%7b%22slot%22%3A%22056%22%2C%22id%22%3A%2232842%2F0%2Fiaq%2FFullPage_login%2F7e30facf-6db7-4f5d-9cff-4a5ee01cd202%22%7d%5d&amp;testPos=56" TargetMode="External"/><Relationship Id="rId97" Type="http://schemas.openxmlformats.org/officeDocument/2006/relationships/hyperlink" Target="https://www.wp.pl/mini.html?wfName=TESTY_specyfikacja&amp;creName=panel-premium-mobile&amp;tcidma=%5B%7B%22slot%22%3A%22010%22%2C%22id%22%3A%2232842%2F0%2Fiaq%2FPanel_Premium_Mobile%2F381966c2-6fc1-478d-8217-41db1ef5bc4a%22%7D%5D&amp;testPos=10" TargetMode="External"/><Relationship Id="rId104" Type="http://schemas.openxmlformats.org/officeDocument/2006/relationships/hyperlink" Target="https://www.wp.pl/mini.html?wfName=TESTY_specyfikacja&amp;creName=Karuzela&amp;tcidma=%5b%7b%22slot%22%3A%22003%22%2C%22id%22%3A%2232842%2F0%2Fiaq%2FKaruzela_Mobile%2F1fdfa57b-93c9-46a5-a962-b68ddcf80376%22%7d%5d&amp;testPos=3" TargetMode="External"/><Relationship Id="rId120" Type="http://schemas.openxmlformats.org/officeDocument/2006/relationships/hyperlink" Target="https://www.wp.pl/?wfName=TESTY_specyfikacja&amp;creName=floating-halfpage-SZ-300x600&amp;tcidma=%5b%7b%22slot%22%3A%22095%22%2C%22id%22%3A%2232842%2F0%2Fiaq%2Fundefined%2F81f6be9b-da4e-485f-b3e2-5a6b001cc15a%22%7d%5d&amp;testPos=96" TargetMode="External"/><Relationship Id="rId125" Type="http://schemas.openxmlformats.org/officeDocument/2006/relationships/hyperlink" Target="https://www.wp.pl/mini.html?wfName=TESTY_specyfikacja&amp;creName=scroll_reveal_mobile&amp;tcidma=%5B%7B%22slot%22%3A%22003%22%2C%22id%22%3A%2232842%2F0%2Fiaq%2FScroll_Reveal_Mobile%2F905ddf35-3194-4451-9a5c-1581c72dd42a%22%7D%5D&amp;testPos=3" TargetMode="External"/><Relationship Id="rId141" Type="http://schemas.openxmlformats.org/officeDocument/2006/relationships/hyperlink" Target="http://adv.wp.pl/RM/Box/2021-07/MARS/gotowe/galeria_wideo.png" TargetMode="External"/><Relationship Id="rId146" Type="http://schemas.openxmlformats.org/officeDocument/2006/relationships/hyperlink" Target="http://adv.wp.pl/RM/Box/2021-07/MARS/gotowe/inwideo.png" TargetMode="External"/><Relationship Id="rId167" Type="http://schemas.openxmlformats.org/officeDocument/2006/relationships/hyperlink" Target="https://www.wp.pl/?wfName=TESTY_specyfikacja&amp;creName=welcome-screen-Fullpage&amp;tcidma=%5B%7B%22slot%22%3A%20%22010%22%2C%20%22id%22%3A%20%2232842%2F356834%2Fiaq%2FWelcomeScreen%2F3428e95f-e74f-4bb5-9762-b9770047ef71%22%7D%5D&amp;testPos=10" TargetMode="External"/><Relationship Id="rId7" Type="http://schemas.openxmlformats.org/officeDocument/2006/relationships/hyperlink" Target="https://www.wp.pl/mini.html?wfName=TESTY_specyfikacja&amp;creName=banner-w-300x100&amp;tcidma=%5B%7B%22slot%22%3A%22001%22%2C%22id%22%3A%2232842%2F0%2Fiaq%2FBaner%2F47029588-466c-4946-939a-dbbcf4aae31b%22%7D%5D&amp;testPos=1" TargetMode="External"/><Relationship Id="rId71" Type="http://schemas.openxmlformats.org/officeDocument/2006/relationships/hyperlink" Target="https://www.wp.pl/mini.html?wfName=TESTY_specyfikacja&amp;creName=Glonews_mobile&amp;tcidma=%5B%7B%22slot%22%3A%228%22%2C%22id%22%3A%2232842%2F385104%2Fiaq%2FGlonews_Slider_Mobile%2Fd01092b6-64e9-4d77-acc6-e31389ecd45f%22%7D%5D&amp;testPos=8" TargetMode="External"/><Relationship Id="rId92" Type="http://schemas.openxmlformats.org/officeDocument/2006/relationships/hyperlink" Target="https://www.wp.pl/?wfName=TESTY_specyfikacja&amp;creName=native-ad-Lifestyle&amp;tcidma=%5b%7b%22slot%22%3A%2220%22%2C%22id%22%3A%2232842%2F356834%2Fiaq%2FNative_SG_WP_x20-x27%2F5ddffa9b-8aeb-473e-9183-ecd6d689c1a6%22%7d%5d&amp;testPos=26" TargetMode="External"/><Relationship Id="rId162" Type="http://schemas.openxmlformats.org/officeDocument/2006/relationships/hyperlink" Target="https://www.wp.pl/?wfName=TESTY_specyfikacja&amp;creName=Retail_dniowka_desktop&amp;tcidma=%5b%7b%22slot%22%3A%22003%22%2C%22id%22%3A%2232842%2F0%2Fiaq%2FScreening_SG%2Fade33aab-98f8-428b-b5ab-d8729232acc8%22%7d%5d&amp;testPos=3" TargetMode="External"/><Relationship Id="rId2" Type="http://schemas.openxmlformats.org/officeDocument/2006/relationships/hyperlink" Target="http://adv.wp.pl/RM/Box/2021-07/MARS/Testy_nowa_specyfikacja/skalowany_w_aplikacji_poczta_wp_v2.jpg" TargetMode="External"/><Relationship Id="rId29" Type="http://schemas.openxmlformats.org/officeDocument/2006/relationships/hyperlink" Target="http://adv.wp.pl/RM/Box/2021-07/MARS/gotowe/bottom_box.jpg" TargetMode="External"/><Relationship Id="rId24" Type="http://schemas.openxmlformats.org/officeDocument/2006/relationships/hyperlink" Target="http://adv.wp.pl/RM/Box/2021-07/MARS/Testy_nowa_specyfikacja/belka_reklamowa_pogodowa_v2.png" TargetMode="External"/><Relationship Id="rId40" Type="http://schemas.openxmlformats.org/officeDocument/2006/relationships/hyperlink" Target="http://adv.wp.pl/RM/Box/2021-07/MARS/Sponsor_relacji.jpg" TargetMode="External"/><Relationship Id="rId45" Type="http://schemas.openxmlformats.org/officeDocument/2006/relationships/hyperlink" Target="http://adv.wp.pl/RM/Box/2021-07/MARS/gotowe/cbx_xl_sf.jpg" TargetMode="External"/><Relationship Id="rId66" Type="http://schemas.openxmlformats.org/officeDocument/2006/relationships/hyperlink" Target="https://www.wp.pl/?wfName=TESTY_specyfikacja&amp;creName=triple-content-box-940x300&amp;tcidma=%5b%7b%22slot%22%3A%2215%22%2C%22id%22%3A%2232842%2F356834%2Fiaq%2FBaner%2Ff01bb12a-d180-496c-9a5a-c657bb7dc7d2%22%7d%5d&amp;testPos=15" TargetMode="External"/><Relationship Id="rId87" Type="http://schemas.openxmlformats.org/officeDocument/2006/relationships/hyperlink" Target="https://www.wp.pl/mini.html?wfName=TESTY_specyfikacja&amp;creName=Native_Ad_mobile&amp;tcidma=%5B%7B%22slot%22%3A%22020%22%2C%22id%22%3A%2232842%2F0%2Fiaq%2FNative_SG_WP_x20-x27%2F5cfed166-4688-4d14-b82d-0d15f63b9c14%22%7D%5D&amp;testPos=25" TargetMode="External"/><Relationship Id="rId110" Type="http://schemas.openxmlformats.org/officeDocument/2006/relationships/hyperlink" Target="https://www.wp.pl/mini.html?wfName=TESTY_specyfikacja&amp;creName=rectangle-slider-300x250&amp;tcidma=%5B%7B%22slot%22%3A%22003%22%2C%22id%22%3A%2232842%2F0%2Fiaq%2FCube%2F0e4e085e-44f6-4abd-892f-e0ea549b05e6%22%7D%5D&amp;testPos=3" TargetMode="External"/><Relationship Id="rId115" Type="http://schemas.openxmlformats.org/officeDocument/2006/relationships/hyperlink" Target="https://www.wp.pl/?wfName=TESTY_specyfikacja&amp;creName=floating-halfpage-wiadomosci-300x600&amp;tcidma=%5B%7B%22slot%22%3A%22091%22%2C%22id%22%3A%2232842%2F0%2Fiaq%2Fundefined%2F60ff7d03-85ba-464c-a588-9e46c6cdbcfe%22%7D%5D&amp;testPos=91" TargetMode="External"/><Relationship Id="rId131" Type="http://schemas.openxmlformats.org/officeDocument/2006/relationships/hyperlink" Target="https://www.wp.pl/mini.html?wfName=TESTY_specyfikacja&amp;creName=screening-mobilny-600x200&amp;tcidma=%5b%7b%22slot%22%3A%22001%22%2C%22id%22%3A%2232842%2F0%2Fiaq%2FScreening_SG_Mobile%2F00cecb40-b316-4c7f-b049-e02a38593e9d%22%7d%5d&amp;testPos=1" TargetMode="External"/><Relationship Id="rId136" Type="http://schemas.openxmlformats.org/officeDocument/2006/relationships/hyperlink" Target="https://www.wp.pl/?wfName=TESTY_specyfikacja&amp;creName=wp-box-finanse-300x250&amp;tcidma=%5b%7b%22slot%22%3A%22003%22%2C%22id%22%3A%2232842%2F0%2Fiaq%2Fundefined%2F24a07d0b-4296-459d-a94e-c789d07a1908%22%7d%5d&amp;testPos=13" TargetMode="External"/><Relationship Id="rId157" Type="http://schemas.openxmlformats.org/officeDocument/2006/relationships/hyperlink" Target="http://adv.wp.pl/RM/Box/2021-07/MARS/gotowe/wideo_360.jpg" TargetMode="External"/><Relationship Id="rId61" Type="http://schemas.openxmlformats.org/officeDocument/2006/relationships/hyperlink" Target="https://www.wp.pl/mini.html?wfName=TESTY_specyfikacja&amp;creName=content-box-turystyka_mob&amp;tcidma=%5b%7b%22slot%22%3A%22017%22%2C%22id%22%3A%2232842%2F0%2Fiaq%2Fundefined%2F4ea0099c-bd06-425b-be7e-6da7b3bab577%22%7d%5d&amp;testPos=24" TargetMode="External"/><Relationship Id="rId82" Type="http://schemas.openxmlformats.org/officeDocument/2006/relationships/hyperlink" Target="https://www.wp.pl/?wfName=TESTY_specyfikacja&amp;creName=LINK%20TEKSTOWY&amp;tcidma=%5B%7B%22slot%22%3A%2284%22%2C%22id%22%3A%2232842%2F0%2Fiaq%2FSGWP_Link%2F9b7d4799-e891-4190-97f5-b5243c394ddc%22%7D%5D&amp;testPos=84" TargetMode="External"/><Relationship Id="rId152" Type="http://schemas.openxmlformats.org/officeDocument/2006/relationships/hyperlink" Target="http://adv.wp.pl/RM/Box/2021-07/MARS/gotowe/sidebar.jpg" TargetMode="External"/><Relationship Id="rId173" Type="http://schemas.openxmlformats.org/officeDocument/2006/relationships/printerSettings" Target="../printerSettings/printerSettings2.bin"/><Relationship Id="rId19" Type="http://schemas.openxmlformats.org/officeDocument/2006/relationships/hyperlink" Target="https://www.wp.pl/?wfName=TESTY_specyfikacja&amp;creName=wideboard-970x200&amp;tcidma=%5B%7B%22slot%22%3A%223%22%2C%22id%22%3A%2232842%2F356834%2Fiaq%2FBaner%2Fe07731a7-142d-427d-9e5d-cc7071cd507d%22%7D%5D&amp;testPos=3" TargetMode="External"/><Relationship Id="rId14" Type="http://schemas.openxmlformats.org/officeDocument/2006/relationships/hyperlink" Target="http://adv.wp.pl/RM/Box/2021-07/MARS/Testy_nowa_specyfikacja/belka_reklamowa_NEWS_v2.png" TargetMode="External"/><Relationship Id="rId30" Type="http://schemas.openxmlformats.org/officeDocument/2006/relationships/hyperlink" Target="https://www.o2.pl/?wfName=TESTY_specyfikacja&amp;creName=bottombox-mobile-300x250&amp;tcidma=%5b%7b%22slot%22%3A%22053%22%2C%22id%22%3A%2232842%2F0%2Fiaq%2FBaner%2Fcc6fb54d-8056-4aa9-bd96-623f024cb9fd%22%7d%5d&amp;testPos=53" TargetMode="External"/><Relationship Id="rId35" Type="http://schemas.openxmlformats.org/officeDocument/2006/relationships/hyperlink" Target="https://www.o2.pl/?wfName=TESTY_specyfikacja&amp;creName=o2-box-300x250&amp;tcidma=%5B%7B%22slot%22%3A%2236%22%2C%22id%22%3A%2232842%2F0%2Fiaq%2FBaner%2F58666741-2379-4697-bdc3-1ad2fead8452%22%7D%5D&amp;testPos=36" TargetMode="External"/><Relationship Id="rId56" Type="http://schemas.openxmlformats.org/officeDocument/2006/relationships/hyperlink" Target="https://www.wp.pl/?wfName=TESTY_specyfikacja&amp;creName=content-box-gwiazdy&amp;tcidma=%5B%7B%22slot%22%3A%22017%22%2C%22id%22%3A%2232842%2F0%2Fiaq%2Fundefined%2Fe410e760-798a-49bf-8944-39c12827b201%22%7D%5D&amp;testPos=17" TargetMode="External"/><Relationship Id="rId77" Type="http://schemas.openxmlformats.org/officeDocument/2006/relationships/hyperlink" Target="https://www.wp.pl/?wylogowano&amp;src02=pwp_lo_desktop&amp;crs027&amp;wfName=TESTY_specyfikacja&amp;creName=logout-box-880x560&amp;tcidma=%5B%7B%22slot%22%3A%22055%22%2C%22id%22%3A%2232842%2F0%2Fiaq%2FBaner%2F2daee6c7-b965-4958-8211-8529f4bb00f0%22%7D%5D&amp;testPos=55" TargetMode="External"/><Relationship Id="rId100" Type="http://schemas.openxmlformats.org/officeDocument/2006/relationships/hyperlink" Target="https://www.wp.pl/?wfName=TESTY_specyfikacja&amp;creName=panel-premium-scroll&amp;tcidma=%5B%7B%22slot%22%3A%22006%22%2C%22id%22%3A%2232842%2F0%2Fiaq%2FPanel_Premium_Scroll%2F23d4c62a-54f9-47f5-b924-20ccb914d7a0%22%7D%5D&amp;testPos=6" TargetMode="External"/><Relationship Id="rId105" Type="http://schemas.openxmlformats.org/officeDocument/2006/relationships/hyperlink" Target="https://www.wp.pl/mini.html?wfName=TESTY_specyfikacja&amp;creName=rectangle-300x250&amp;tcidma=%5B%7B%22slot%22%3A%223%22%2C%22id%22%3A%2232842%2F0%2Fiaq%2FBaner%2Fd30d7490-1a79-49f7-80b0-86e561fb8b63%22%7D%5D&amp;testPos=3" TargetMode="External"/><Relationship Id="rId126" Type="http://schemas.openxmlformats.org/officeDocument/2006/relationships/hyperlink" Target="https://cutt.ly/iEAFsfo" TargetMode="External"/><Relationship Id="rId147" Type="http://schemas.openxmlformats.org/officeDocument/2006/relationships/hyperlink" Target="http://adv.wp.pl/RM/Box/2021-07/MARS/gotowe/logokit.png" TargetMode="External"/><Relationship Id="rId168" Type="http://schemas.openxmlformats.org/officeDocument/2006/relationships/hyperlink" Target="https://www.wp.pl/?wfName=TESTY_specyfikacja&amp;creName=commercial-break-XL&amp;tcidma=%5B%7B%22slot%22%3A%20%22002%22%2C%20%22id%22%3A%20%2232842%2F356834%2Fiaq%2FCommercial_Break_SG%2Feb65bb5e-7c7d-452c-949f-514a9f6987c5%22%7D%5D&amp;testPos=2&amp;wga_sa=st-events-moz" TargetMode="External"/><Relationship Id="rId8" Type="http://schemas.openxmlformats.org/officeDocument/2006/relationships/hyperlink" Target="https://www.wp.pl/mini.html?wfName=TESTY_specyfikacja&amp;creName=banner-expand-do-xl-600x600&amp;tcidma=%5B%7B%22slot%22%3A%22001%22%2C%22id%22%3A%2232842%2F0%2Fiaq%2FBanner_Expand%2Fe1e9ab4d-f422-453c-93b3-d226400bb86e%22%7D%5D&amp;testPos=1" TargetMode="External"/><Relationship Id="rId51" Type="http://schemas.openxmlformats.org/officeDocument/2006/relationships/hyperlink" Target="https://www.wp.pl/mini.html?wfName=TESTY_specyfikacja&amp;creName=CBX_XL_SF_mobile&amp;tcidma=%5B%7B%22slot%22%3A%2215%22%2C%22id%22%3A%2232842%2F385104%2Fiaq%2FBaner%2Fde80b30a-dbcb-42df-8c74-5f365a09951b%22%7D%5D&amp;testPos=15" TargetMode="External"/><Relationship Id="rId72" Type="http://schemas.openxmlformats.org/officeDocument/2006/relationships/hyperlink" Target="https://kobieta.wp.pl/?wfName=TESTY_specyfikacja&amp;creName=leadowniki-audience&amp;tcidma=%5b%7b%22slot%22%3A%22003%22%2C%22id%22%3A%2232842%2F0%2Fiaq%2Fundefined%2Fc7ce32bc-0077-4601-a6b7-2b3530d24c72%22%7d%5d&amp;testPos=15" TargetMode="External"/><Relationship Id="rId93" Type="http://schemas.openxmlformats.org/officeDocument/2006/relationships/hyperlink" Target="../../../../../Users/soltys/AppData/Local/Microsoft/Windows/INetCache/Content.Outlook/V1OZWS7F/adv.wp.pl/RM/Box/2021-07/MARS/gotowe/Native_Ad_wiadomosci.jpg" TargetMode="External"/><Relationship Id="rId98" Type="http://schemas.openxmlformats.org/officeDocument/2006/relationships/hyperlink" Target="https://www.wp.pl/mini.html?wfName=TESTY_specyfikacja&amp;creName=panel-premium-fullpage&amp;tcidma=%5B%7B%22slot%22%3A%22010%22%2C%22id%22%3A%2232842%2F0%2Fiaq%2FPanel_Premium_Mobile_Fullpage%2Fd2d2e6a5-0620-4613-9e0f-f84a53bc6939%22%7D%5D&amp;testPos=10" TargetMode="External"/><Relationship Id="rId121" Type="http://schemas.openxmlformats.org/officeDocument/2006/relationships/hyperlink" Target="https://www.wp.pl/?wfName=TESTY_specyfikacja&amp;creName=floating-halfpage_Turystyka-300x600&amp;tcidma=%5B%7B%22slot%22%3A%22097%22%2C%22id%22%3A%2232842%2F0%2Fiaq%2Fundefined%2Fd508d891-ea37-4203-bb90-dfdf5b9f3dbd%22%7D%5D&amp;testPos=97" TargetMode="External"/><Relationship Id="rId142" Type="http://schemas.openxmlformats.org/officeDocument/2006/relationships/hyperlink" Target="http://adv.wp.pl/RM/Box/2021-07/MARS/gotowe/inbanner_wideo_ad.png" TargetMode="External"/><Relationship Id="rId163" Type="http://schemas.openxmlformats.org/officeDocument/2006/relationships/hyperlink" Target="https://www.wp.pl/mini.html?wfName=TESTY_specyfikacja&amp;creName=retail-dniowka-mobile&amp;tcidma=%5B%7B%22slot%22%3A%22001%22%2C%22id%22%3A%2232842%2F0%2Fiaq%2FBaner%2Fa12a9bbc-4aec-4ef4-bc47-747f0b152411%22%7D%5D&amp;testPos=1" TargetMode="External"/><Relationship Id="rId3" Type="http://schemas.openxmlformats.org/officeDocument/2006/relationships/hyperlink" Target="https://www.wp.pl/?wfName=TESTY_specyfikacja&amp;creName=banner-okazjonalny-wp-live-1260x250&amp;tcidma=%5b%7b%22slot%22%3A%2251%22%2C%22id%22%3A%2232842%2F356834%2Fiaq%2FBaner%2Ff9c112ca-7e58-454c-8c05-0435f46dc38f%22%7d%5d&amp;testPos=51" TargetMode="External"/><Relationship Id="rId25" Type="http://schemas.openxmlformats.org/officeDocument/2006/relationships/hyperlink" Target="https://www.wp.pl/?wfName=TESTY_specyfikacja&amp;creName=expand-billboard-750x200&amp;tcidma=%5b%7b%22slot%22%3A%223%22%2C%22id%22%3A%2232842%2F356834%2Fiaq%2FBanner_Expand%2Fc19862bd-a941-4d29-bbd1-0097301db605%22%7d%5d&amp;testPos=3" TargetMode="External"/><Relationship Id="rId46" Type="http://schemas.openxmlformats.org/officeDocument/2006/relationships/hyperlink" Target="https://sportowefakty.wp.pl/?wfName=TESTY_specyfikacja&amp;creName=CBX_XL_SF_&amp;tcidma=%5B%7B%22slot%22%3A%22015%22%2C%22id%22%3A%2232842%2F0%2Fiaq%2FBaner%2Fcbacb7f9-f1dd-493c-a091-446948ad78fb%22%7D%5D&amp;testPos=15" TargetMode="External"/><Relationship Id="rId67" Type="http://schemas.openxmlformats.org/officeDocument/2006/relationships/hyperlink" Target="https://www.wp.pl/?wfName=TESTY_specyfikacja&amp;creName=paralaxa_desktop&amp;tcidma=%5B%7B%22slot%22%3A%22015%22%2C%22id%22%3A%2232842%2F0%2Fiaq%2FSG_WP_Parallax%2F3584107c-bd50-4769-b76a-dd4c89b8f58a%22%7D%5D&amp;testPos=15" TargetMode="External"/><Relationship Id="rId116" Type="http://schemas.openxmlformats.org/officeDocument/2006/relationships/hyperlink" Target="https://www.wp.pl/?wfName=TESTY_specyfikacja&amp;creName=floating-halfpage-sport-300x600&amp;tcidma=%5b%7b%22slot%22%3A%22091%22%2C%22id%22%3A%2232842%2F0%2Fiaq%2Fundefined%2F5d4f87e5-2aec-4517-bc18-5c148a68157c%22%7d%5d&amp;testPos=92" TargetMode="External"/><Relationship Id="rId137" Type="http://schemas.openxmlformats.org/officeDocument/2006/relationships/hyperlink" Target="https://www.wp.pl/?wfName=TESTY_specyfikacja&amp;creName=Wp_box_slider&amp;tcidma=%5B%7B%22slot%22%3A%22004%22%2C%22id%22%3A%2232842%2F0%2Fiaq%2FCube%2F62611965-23e8-46cb-a33c-29e6be509a3d%22%7D%5D&amp;testPos=4" TargetMode="External"/><Relationship Id="rId158" Type="http://schemas.openxmlformats.org/officeDocument/2006/relationships/hyperlink" Target="http://adv.wp.pl/RM/Box/2021-07/MARS/gotowe/video_choose.jpg" TargetMode="External"/><Relationship Id="rId20" Type="http://schemas.openxmlformats.org/officeDocument/2006/relationships/hyperlink" Target="https://www.wp.pl/?wfName=TESTY_specyfikacja&amp;creName=triple-billboard-750x300&amp;tcidma=%5B%7B%22slot%22%3A%223%22%2C%22id%22%3A%2232842%2F356834%2Fiaq%2FBaner%2Fec50ba92-3663-45f9-ae15-acce08adf5e9%22%7D%5D&amp;testPos=3" TargetMode="External"/><Relationship Id="rId41" Type="http://schemas.openxmlformats.org/officeDocument/2006/relationships/hyperlink" Target="http://adv.wp.pl/RM/Box/2021-07/MARS/Sponsor_relacji_mob.jpg" TargetMode="External"/><Relationship Id="rId62" Type="http://schemas.openxmlformats.org/officeDocument/2006/relationships/hyperlink" Target="https://www.wp.pl/?wfName=TESTY_specyfikacja&amp;creName=content-box-turystyka&amp;tcidma=%5b%7b%22slot%22%3A%22017%22%2C%22id%22%3A%2232842%2F0%2Fiaq%2Fundefined%2Fe6c59ccc-d8cd-4705-824c-ea07796d0e87%22%7d%5d&amp;testPos=9" TargetMode="External"/><Relationship Id="rId83" Type="http://schemas.openxmlformats.org/officeDocument/2006/relationships/hyperlink" Target="https://www.wp.pl/mini.html?wfName=TESTY_specyfikacja&amp;creName=Native_Ad_mobile&amp;tcidma=%5B%7B%22slot%22%3A%22020%22%2C%22id%22%3A%2232842%2F0%2Fiaq%2FNative_SG_WP_x20-x27%2F5cfed166-4688-4d14-b82d-0d15f63b9c14%22%7D%5D&amp;testPos=22" TargetMode="External"/><Relationship Id="rId88" Type="http://schemas.openxmlformats.org/officeDocument/2006/relationships/hyperlink" Target="https://www.wp.pl/mini.html?wfName=TESTY_specyfikacja&amp;creName=native-ad-wiadomosci-mobile&amp;tcidma=%5B%7B%22slot%22%3A%22020%22%2C%22id%22%3A%2232842%2F0%2Fiaq%2FNative_SG_WP_x20-x27%2Ff07c0e27-3dc5-4423-805d-c3add363c1eb%22%7D%5D&amp;testPos=20" TargetMode="External"/><Relationship Id="rId111" Type="http://schemas.openxmlformats.org/officeDocument/2006/relationships/hyperlink" Target="https://kobieta.wp.pl/?wfName=TESTY_specyfikacja&amp;creName=halfpage-300x600&amp;tcidma=%5b%7b%22slot%22%3A%22003%22%2C%22id%22%3A%2232842%2F0%2Fiaq%2Fundefined%2Fc4dc3cfd-3e98-4c57-bf9c-c0c2f61beba1%22%7d%5d&amp;testPos=37" TargetMode="External"/><Relationship Id="rId132" Type="http://schemas.openxmlformats.org/officeDocument/2006/relationships/hyperlink" Target="http://adv.wp.pl/RM/Box/2021-07/MARS/Screening/megascreening/content-box-xl-z-tapeta-tapeta-B-1920x1063.png" TargetMode="External"/><Relationship Id="rId153" Type="http://schemas.openxmlformats.org/officeDocument/2006/relationships/hyperlink" Target="http://adv.wp.pl/RM/Box/2021-07/MARS/gotowe/Start_AD.jpg" TargetMode="External"/><Relationship Id="rId174" Type="http://schemas.openxmlformats.org/officeDocument/2006/relationships/drawing" Target="../drawings/drawing3.xml"/><Relationship Id="rId15" Type="http://schemas.openxmlformats.org/officeDocument/2006/relationships/hyperlink" Target="http://adv.wp.pl/RM/Box/2021-07/MARS/Testy_nowa_specyfikacja/belka_reklamowa_pogodowa_v2.png" TargetMode="External"/><Relationship Id="rId36" Type="http://schemas.openxmlformats.org/officeDocument/2006/relationships/hyperlink" Target="http://adv.wp.pl/RM/Box/2021-07/MARS/Branding_Ankiety.jpg" TargetMode="External"/><Relationship Id="rId57" Type="http://schemas.openxmlformats.org/officeDocument/2006/relationships/hyperlink" Target="https://www.wp.pl/?wfName=TESTY_specyfikacja&amp;creName=content-box-moto&amp;tcidma=%5b%7b%22slot%22%3A%22017%22%2C%22id%22%3A%2232842%2F0%2Fiaq%2Fundefined%2Fdd439476-f022-45ac-a8c5-d312ffa3d884%22%7d%5d&amp;testPos=18" TargetMode="External"/><Relationship Id="rId106" Type="http://schemas.openxmlformats.org/officeDocument/2006/relationships/hyperlink" Target="https://www.wp.pl/mini.html?wfName=TESTY_specyfikacja&amp;creName=rectangle-aktywizujacy-600x500&amp;tcidma=%5B%7B%22slot%22%3A%22003%22%2C%22id%22%3A%2232842%2F0%2Fiaq%2FRectangle_aktywizuj%C4%85cy%2F969d93b1-c14d-4a03-b76f-d335d7ad076a%22%7D%5D&amp;testPos=3" TargetMode="External"/><Relationship Id="rId127" Type="http://schemas.openxmlformats.org/officeDocument/2006/relationships/hyperlink" Target="https://www.wp.pl/?wfName=TESTY_specyfikacja&amp;creName=Megascreening&amp;tcidma=%5B%7B%22slot%22%3A%22003%22%2C%22id%22%3A%2232842%2F0%2Fiaq%2FMegaScreening_SG%2Fb4785fde-9a83-4e36-903f-0f4dab4d0650%22%7D%5D&amp;testPos=3" TargetMode="External"/><Relationship Id="rId10" Type="http://schemas.openxmlformats.org/officeDocument/2006/relationships/hyperlink" Target="https://www.wp.pl/mini.html?wfName=TESTY_specyfikacja&amp;creName=banner-skalowalny-600x400&amp;tcidma=%5B%7B%22slot%22%3A%221%22%2C%22id%22%3A%2232842%2F385104%2Fiaq%2FBaner%2Fe46bc873-647c-4bd1-b785-0e89de2ae8ab%22%7D%5D&amp;testPos=1" TargetMode="External"/><Relationship Id="rId31" Type="http://schemas.openxmlformats.org/officeDocument/2006/relationships/hyperlink" Target="http://adv.wp.pl/RM/Box/2021-07/MARS/lewy_box_gorny.jpg" TargetMode="External"/><Relationship Id="rId52" Type="http://schemas.openxmlformats.org/officeDocument/2006/relationships/hyperlink" Target="https://www.wp.pl/?wfName=TESTY_specyfikacja&amp;creName=content-box-biznes&amp;tcidma=%5B%7B%22slot%22%3A%22003%22%2C%22id%22%3A%2232842%2F0%2Fiaq%2Fundefined%2F962fa11a-3f59-4ae7-84aa-083e18794872%22%7D%5D&amp;testPos=16" TargetMode="External"/><Relationship Id="rId73" Type="http://schemas.openxmlformats.org/officeDocument/2006/relationships/hyperlink" Target="https://cutt.ly/nmLq5ry" TargetMode="External"/><Relationship Id="rId78" Type="http://schemas.openxmlformats.org/officeDocument/2006/relationships/hyperlink" Target="https://www.wp.pl/?wfName=TESTY_specyfikacja&amp;creName=midbox-940x200&amp;tcidma=%5b%7b%22slot%22%3A%22003%22%2C%22id%22%3A%2232842%2F0%2Fiaq%2Fundefined%2Fac080b4a-7ce5-45f0-89cf-56faa6706b0f%22%7d%5d&amp;testPos=62" TargetMode="External"/><Relationship Id="rId94" Type="http://schemas.openxmlformats.org/officeDocument/2006/relationships/hyperlink" Target="https://www.o2.pl/?wfName=TESTY_specyfikacja&amp;creName=native-ad-desktop&amp;tcidma=%5b%7b%22slot%22%3A%2220%22%2C%22id%22%3A%2232842%2F356834%2Fiaq%2FNative_SG_WP_x20-x27%2F8c196fd4-3eac-40bb-84a7-b0488f7d3d95%22%7d%5d&amp;testPos=20" TargetMode="External"/><Relationship Id="rId99" Type="http://schemas.openxmlformats.org/officeDocument/2006/relationships/hyperlink" Target="https://www.wp.pl/?wfName=TESTY_specyfikacja&amp;creName=panel-premium-xl&amp;tcidma=%5B%7B%22slot%22%3A%22006%22%2C%22id%22%3A%2232842%2F0%2Fiaq%2FPanel_Premium%2F10410cbc-9f58-4b4d-bfba-8f7a4f1d99e0%22%7D%5D&amp;testPos=6" TargetMode="External"/><Relationship Id="rId101" Type="http://schemas.openxmlformats.org/officeDocument/2006/relationships/hyperlink" Target="https://www.wp.pl/?wfName=TESTY_specyfikacja&amp;creName=panel-premium-scroll-xl&amp;tcidma=%5B%7B%22slot%22%3A%22006%22%2C%22id%22%3A%2232842%2F0%2Fiaq%2FPanel_Premium_Scroll%2F684c7afc-2516-416d-afb3-095f3c0a0f3a%22%7D%5D&amp;testPos=6" TargetMode="External"/><Relationship Id="rId122" Type="http://schemas.openxmlformats.org/officeDocument/2006/relationships/hyperlink" Target="https://www.wp.pl/?wfName=TESTY_specyfikacja&amp;creName=floating-halfpage_Zobacz-300x600&amp;tcidma=%5B%7B%22slot%22%3A%22098%22%2C%22id%22%3A%2232842%2F0%2Fiaq%2Fundefined%2F87eea293-c52d-4d7e-a704-e7b548a41708%22%7D%5D&amp;testPos=98" TargetMode="External"/><Relationship Id="rId143" Type="http://schemas.openxmlformats.org/officeDocument/2006/relationships/hyperlink" Target="http://adv.wp.pl/RM/Box/2021-07/MARS/gotowe/inbanner_wideo_ad_preroll.png" TargetMode="External"/><Relationship Id="rId148" Type="http://schemas.openxmlformats.org/officeDocument/2006/relationships/hyperlink" Target="http://adv.wp.pl/RM/Box/2021-07/MARS/gotowe/menu_ad.jpg" TargetMode="External"/><Relationship Id="rId164" Type="http://schemas.openxmlformats.org/officeDocument/2006/relationships/hyperlink" Target="http://adv.wp.pl/RM/Box/2021-07/MARS/gotowe/kokpit.jpg" TargetMode="External"/><Relationship Id="rId169" Type="http://schemas.openxmlformats.org/officeDocument/2006/relationships/hyperlink" Target="https://www.wp.pl/?wfName=TESTY_specyfikacja&amp;creName=commercial-break-Fullpage&amp;tcidma=%5B%7B%22slot%22%3A%20%22002%22%2C%20%22id%22%3A%20%2232842%2F356834%2Fiaq%2FCommercial_Break_SG%2Fa5c0ceaa-111b-4160-a3e7-cbfc8f918368%22%7D%5D&amp;testPos=2&amp;wga_sa=st-even" TargetMode="External"/><Relationship Id="rId4" Type="http://schemas.openxmlformats.org/officeDocument/2006/relationships/hyperlink" Target="https://www.wp.pl/mini.html?wfName=TESTY_specyfikacja&amp;creName=banner-okazjonalny-wp-live-mobile-300x250&amp;tcidma=%5B%7B%22slot%22%3A%2251%22%2C%22id%22%3A%2232842%2F385104%2Fiaq%2FBaner%2F02b51b26-00fa-4722-9edd-aba6cf0e4949%22%7D%5D&amp;testPos=51" TargetMode="External"/><Relationship Id="rId9" Type="http://schemas.openxmlformats.org/officeDocument/2006/relationships/hyperlink" Target="http://adv.wp.pl/RM/Box/2021-07/MARS/Testy_nowa_specyfikacja/banner-w-akategorii-940x90_v2.png" TargetMode="External"/><Relationship Id="rId26" Type="http://schemas.openxmlformats.org/officeDocument/2006/relationships/hyperlink" Target="https://www.wp.pl/?wfName=TESTY_specyfikacja&amp;creName=expand-wideboard-970x200&amp;tcidma=%5B%7B%22slot%22%3A%22003%22%2C%22id%22%3A%2232842%2F0%2Fiaq%2FBanner_Expand%2F0f5cab83-abb0-4342-9510-707b304e437f%22%7D%5D&amp;testPos=3" TargetMode="External"/><Relationship Id="rId47" Type="http://schemas.openxmlformats.org/officeDocument/2006/relationships/hyperlink" Target="http://adv.wp.pl/RM/Box/2021-07/MARS/gotowe/cbx_sf.jpg" TargetMode="External"/><Relationship Id="rId68" Type="http://schemas.openxmlformats.org/officeDocument/2006/relationships/hyperlink" Target="https://www.wp.pl/mini.html?wfName=TESTY_specyfikacja&amp;creName=paralaksa-mobile_z_obslug%C4%85_wideo&amp;tcidma=%5B%7B%22slot%22%3A%22003%22%2C%22id%22%3A%2232842%2F0%2Fiaq%2FSG_WP_Parallax_Mobile_Video%2F7aa17ecc-2966-4b13-9c6e-21b200c22048%22%7D%5D&amp;testPos=3" TargetMode="External"/><Relationship Id="rId89" Type="http://schemas.openxmlformats.org/officeDocument/2006/relationships/hyperlink" Target="http://adv.wp.pl/RM/Box/2021-07/MARS/Reklama_Natywna/NativeAD_ROS_mobile.jpg" TargetMode="External"/><Relationship Id="rId112" Type="http://schemas.openxmlformats.org/officeDocument/2006/relationships/hyperlink" Target="https://www.wp.pl/mini.html?wfName=TESTY_specyfikacja&amp;creName=halfpage-300x600_mobile&amp;tcidma=%5B%7B%22slot%22%3A%22003%22%2C%22id%22%3A%2232842%2F0%2Fiaq%2Fundefined%2Fed41e97d-1fdd-4874-8782-06d0e3a5a785%22%7D%5D&amp;testPos=3" TargetMode="External"/><Relationship Id="rId133" Type="http://schemas.openxmlformats.org/officeDocument/2006/relationships/hyperlink" Target="https://www.wp.pl/?wfName=TESTY_specyfikacja&amp;creName=wp-box-podniesiony-300x250&amp;tcidma=%5b%7b%22slot%22%3A%22003%22%2C%22id%22%3A%2232842%2F0%2Fiaq%2Fundefined%2Fcab6acbf-5a7f-440c-9d32-421f128f7979%22%7d%5d&amp;testPos=4" TargetMode="External"/><Relationship Id="rId154" Type="http://schemas.openxmlformats.org/officeDocument/2006/relationships/hyperlink" Target="http://adv.wp.pl/RM/Box/2021-07/MARS/gotowe/social_media.jpg" TargetMode="External"/><Relationship Id="rId16" Type="http://schemas.openxmlformats.org/officeDocument/2006/relationships/hyperlink" Target="http://adv.wp.pl/RM/Box/2021-07/MARS/belka_reklamowa_ROS_mobile.jpg" TargetMode="External"/><Relationship Id="rId37" Type="http://schemas.openxmlformats.org/officeDocument/2006/relationships/hyperlink" Target="http://adv.wp.pl/RM/Box/2021-07/MARS/Branding_Kolumny.jpg" TargetMode="External"/><Relationship Id="rId58" Type="http://schemas.openxmlformats.org/officeDocument/2006/relationships/hyperlink" Target="https://www.wp.pl/mini.html?wfName=TESTY_specyfikacja&amp;creName=content-box-moto_mob&amp;tcidma=%5b%7b%22slot%22%3A%22017%22%2C%22id%22%3A%2232842%2F0%2Fiaq%2Fundefined%2F8c297ee3-5b58-43ce-b3d3-49a06b237a65%22%7d%5d&amp;testPos=18" TargetMode="External"/><Relationship Id="rId79" Type="http://schemas.openxmlformats.org/officeDocument/2006/relationships/hyperlink" Target="https://www.wp.pl/mini.html?wfName=TESTY_specyfikacja&amp;creName=midbox-mobile&amp;tcidma=%5B%7B%22slot%22%3A%22062%22%2C%22id%22%3A%2232842%2F0%2Fiaq%2Fundefined%2F16c91674-b4a4-4e01-acea-0907b1fc1401%22%7D%5D&amp;testPos=62" TargetMode="External"/><Relationship Id="rId102" Type="http://schemas.openxmlformats.org/officeDocument/2006/relationships/hyperlink" Target="https://www.wp.pl/mini.html?wfName=TESTY_specyfikacja&amp;creName=Cube&amp;tcidma=%5B%7B%22slot%22%3A%221%22%2C%22id%22%3A%2232842%2F385104%2Fiaq%2FCube%2F8e60430f-4473-4101-8679-e975cef94d01%22%7D%5D&amp;testPos=3" TargetMode="External"/><Relationship Id="rId123" Type="http://schemas.openxmlformats.org/officeDocument/2006/relationships/hyperlink" Target="https://www.wp.pl/mini.html?wfName=TESTY_specyfikacja&amp;creName=Interactive_Stories&amp;tcidma=%5b%7b%22slot%22%3A%22003%22%2C%22id%22%3A%2232842%2F0%2Fiaq%2FInteractive_Stories%2F9afd151c-fa2b-4bf7-a435-7a39d394f59e%22%7d%5d&amp;testPos=3" TargetMode="External"/><Relationship Id="rId144" Type="http://schemas.openxmlformats.org/officeDocument/2006/relationships/hyperlink" Target="http://adv.wp.pl/RM/Box/2021-07/MARS/gotowe/inbanner_wideo_ad_preroll_wideo.png" TargetMode="External"/><Relationship Id="rId90" Type="http://schemas.openxmlformats.org/officeDocument/2006/relationships/hyperlink" Target="https://www.wp.pl/?wfName=TESTY_specyfikacja&amp;creName=native-ad-Gwiazdy&amp;tcidma=%5b%7b%22slot%22%3A%2220%22%2C%22id%22%3A%2232842%2F356834%2Fiaq%2FNative_SG_WP_x20-x27%2F754b6d59-6206-44c4-806c-2177b493680d%22%7d%5d&amp;testPos=20" TargetMode="External"/><Relationship Id="rId165" Type="http://schemas.openxmlformats.org/officeDocument/2006/relationships/hyperlink" Target="https://www.wp.pl/?wfName=TESTY_specyfikacja&amp;creName=wp-okazje-300x250&amp;tcidma=%5b%7b%22slot%22%3A%22011%22%2C%22id%22%3A%2232842%2F0%2Fiaq%2FBaner%2F918bae2c-2847-484e-9f2f-59605e94a00f%22%7d%5d&amp;testPos=39" TargetMode="External"/><Relationship Id="rId27" Type="http://schemas.openxmlformats.org/officeDocument/2006/relationships/hyperlink" Target="https://www.wp.pl/?wfName=TESTY_specyfikacja&amp;creName=expand-billboard-750x100&amp;tcidma=%5B%7B%22slot%22%3A%22003%22%2C%22id%22%3A%2232842%2F0%2Fiaq%2FBanner_Expand%2F18d5c65a-5f6d-4023-baf3-a13d87cf06cd%22%7D%5D&amp;testPos=3" TargetMode="External"/><Relationship Id="rId48" Type="http://schemas.openxmlformats.org/officeDocument/2006/relationships/hyperlink" Target="http://adv.wp.pl/RM/Box/2021-07/MARS/gotowe/cbx_o2.jpg" TargetMode="External"/><Relationship Id="rId69" Type="http://schemas.openxmlformats.org/officeDocument/2006/relationships/hyperlink" Target="https://kobieta.wp.pl/?wfName=TESTY_specyfikacja&amp;creName=paralaxa_reveal_desktop&amp;tcidma=%5b%7b%22slot%22%3A%22015%22%2C%22id%22%3A%2232842%2F0%2Fiaq%2FSG_WP_Parallax%2Fee044603-0f63-4b7e-b766-4ba55ab78413%22%7d%5d&amp;testPos=03" TargetMode="External"/><Relationship Id="rId113" Type="http://schemas.openxmlformats.org/officeDocument/2006/relationships/hyperlink" Target="https://www.wp.pl/?wfName=TESTY_specyfikacja&amp;creName=halfpage-300x600_wp_live&amp;tcidma=%5b%7b%22slot%22%3A%22003%22%2C%22id%22%3A%2232842%2F0%2Fiaq%2Fundefined%2F8cf0ff1d-2b45-4653-b44e-fc83ba32ed0b%22%7d%5d&amp;testPos=63" TargetMode="External"/><Relationship Id="rId134" Type="http://schemas.openxmlformats.org/officeDocument/2006/relationships/hyperlink" Target="https://www.wp.pl/?wfName=TESTY_specyfikacja&amp;creName=wp-box-wiadomosci-300x250&amp;tcidma=%5b%7b%22slot%22%3A%22003%22%2C%22id%22%3A%2232842%2F0%2Fiaq%2Fundefined%2F77989877-c395-4c77-83d0-7b72e86ecb0a%22%7d%5d&amp;testPos=11" TargetMode="External"/><Relationship Id="rId80" Type="http://schemas.openxmlformats.org/officeDocument/2006/relationships/hyperlink" Target="https://facet.wp.pl/?wfName=TESTY_specyfikacja&amp;creName=naglowek-sponsorowany&amp;tcidma=%5b%7b%22slot%22:%22006%22,%22id%22:%2232842/0/iaq/Nagwek_sponsorowany/df85d6db-3353-4edc-88bd-ee9e0db92ab5%22%7d%5d&amp;testPos=6" TargetMode="External"/><Relationship Id="rId155" Type="http://schemas.openxmlformats.org/officeDocument/2006/relationships/hyperlink" Target="http://adv.wp.pl/RM/Box/2021-07/MARS/gotowe/spoty_z_dynamiczna_optymalizacja.jpg" TargetMode="External"/><Relationship Id="rId17" Type="http://schemas.openxmlformats.org/officeDocument/2006/relationships/hyperlink" Target="http://adv.wp.pl/RM/Box/2021-07/MARS/Testy_nowa_specyfikacja/belka_reklamowa_pogodowa_v2.png" TargetMode="External"/><Relationship Id="rId38" Type="http://schemas.openxmlformats.org/officeDocument/2006/relationships/hyperlink" Target="http://adv.wp.pl/RM/Box/2021-07/MARS/branding_naglowka_sekcji.jpg" TargetMode="External"/><Relationship Id="rId59" Type="http://schemas.openxmlformats.org/officeDocument/2006/relationships/hyperlink" Target="https://www.wp.pl/mini.html?wfName=TESTY_specyfikacja&amp;creName=content-box-stylzycia_mob&amp;tcidma=%5b%7b%22slot%22%3A%22017%22%2C%22id%22%3A%2232842%2F0%2Fiaq%2Fundefined%2F47f89258-8ce9-4eab-8cbc-7b517efe6d11%22%7d%5d&amp;testPos=19" TargetMode="External"/><Relationship Id="rId103" Type="http://schemas.openxmlformats.org/officeDocument/2006/relationships/hyperlink" Target="https://www.wp.pl/mini.html?wfName=TESTY_specyfikacja&amp;creName=expand-reveal-320x480&amp;tcidma=%5B%7B%22slot%22%3A%22003%22%2C%22id%22%3A%2232842%2F0%2Fiaq%2FBanner_Expand%2F40d97fd6-ee21-45a8-be98-782ddbab72f1%22%7D%5D&amp;testPos=3" TargetMode="External"/><Relationship Id="rId124" Type="http://schemas.openxmlformats.org/officeDocument/2006/relationships/hyperlink" Target="https://www.wp.pl/mini.html?wfName=TESTY_specyfikacja&amp;creName=Karuzela_XL&amp;tcidma=%5B%7B%22slot%22%3A%22003%22%2C%22id%22%3A%2232842%2F0%2Fiaq%2FKaruzela_Mobile_XL%2F3b2bac56-7878-428c-a98e-b2b7766fe70e%22%7D%5D&amp;testPos=3" TargetMode="External"/><Relationship Id="rId70" Type="http://schemas.openxmlformats.org/officeDocument/2006/relationships/hyperlink" Target="https://www.wp.pl/?wfName=TESTY_specyfikacja&amp;creName=Glonews_desktop&amp;tcidma=%5B%7B%22slot%22%3A%22062%22%2C%22id%22%3A%2232842%2F0%2Fiaq%2FGlonews_Desktop%2Ff2385643-cdd3-405e-a64a-ff69e4355188%22%7D%5D&amp;testPos=62" TargetMode="External"/><Relationship Id="rId91" Type="http://schemas.openxmlformats.org/officeDocument/2006/relationships/hyperlink" Target="https://www.wp.pl/?wfName=TESTY_specyfikacja&amp;creName=native-ad-moto&amp;tcidma=%5b%7b%22slot%22%3A%2220%22%2C%22id%22%3A%2232842%2F356834%2Fiaq%2FNative_SG_WP_x20-x27%2F2092834d-9637-4e10-a3a3-ea36c2be0e0a%22%7d%5d&amp;testPos=23" TargetMode="External"/><Relationship Id="rId145" Type="http://schemas.openxmlformats.org/officeDocument/2006/relationships/hyperlink" Target="http://adv.wp.pl/RM/Box/2021-07/MARS/gotowe/inwideo.png" TargetMode="External"/><Relationship Id="rId166" Type="http://schemas.openxmlformats.org/officeDocument/2006/relationships/hyperlink" Target="https://www.wp.pl/?wfName=TESTY_specyfikacja&amp;creName=welcome-screen-1200x600&amp;tcidma=%5B%7B%22slot%22%3A%20%22010%22%2C%20%22id%22%3A%20%2232842%2F356834%2Fiaq%2FWelcomeScreen%2F9639d6c5-9c49-4361-9bf6-1eafb5d46037%22%7D%5D&amp;testPos=10"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adv.wp.pl/RM/Box/2021-07/MARS/Testy_nowa_specyfikacja/banner-w-akategorii-940x90_v2.png" TargetMode="External"/><Relationship Id="rId13" Type="http://schemas.openxmlformats.org/officeDocument/2006/relationships/hyperlink" Target="https://cutt.ly/nmLq5ry" TargetMode="External"/><Relationship Id="rId3" Type="http://schemas.openxmlformats.org/officeDocument/2006/relationships/hyperlink" Target="https://www.wp.pl/?wfName=TESTY_specyfikacja&amp;creName=wp-okazje-300x250&amp;tcidma=%5b%7b%22slot%22%3A%22011%22%2C%22id%22%3A%2232842%2F0%2Fiaq%2FBaner%2F918bae2c-2847-484e-9f2f-59605e94a00f%22%7d%5d&amp;testPos=39" TargetMode="External"/><Relationship Id="rId7" Type="http://schemas.openxmlformats.org/officeDocument/2006/relationships/hyperlink" Target="http://adv.wp.pl/RM/Box/2021-07/MARS/Testy_nowa_specyfikacja/belka_reklamowa_pogodowa_v2.png" TargetMode="External"/><Relationship Id="rId12" Type="http://schemas.openxmlformats.org/officeDocument/2006/relationships/hyperlink" Target="https://www.wp.pl/?wfName=TESTY_specyfikacja&amp;creName=native-ad-Gwiazdy&amp;tcidma=%5b%7b%22slot%22%3A%2220%22%2C%22id%22%3A%2232842%2F356834%2Fiaq%2FNative_SG_WP_x20-x27%2F754b6d59-6206-44c4-806c-2177b493680d%22%7d%5d&amp;testPos=20" TargetMode="External"/><Relationship Id="rId2" Type="http://schemas.openxmlformats.org/officeDocument/2006/relationships/hyperlink" Target="https://kobieta.wp.pl/?wfName=TESTY_specyfikacja&amp;creName=display-dynamiczny-300x250&amp;tcidma=%5B%7B%22slot%22%3A%22034%22%2C%22id%22%3A%2232842%2F0%2Fiaq%2FBaner%2Fbbfc1745-2713-4720-91c4-76c8546960a9%22%7D%5D&amp;testPos=34" TargetMode="External"/><Relationship Id="rId1" Type="http://schemas.openxmlformats.org/officeDocument/2006/relationships/hyperlink" Target="http://adv.wp.pl/RM/Box/2021-07/MARS/gotowe/CDC_v2.jpg" TargetMode="External"/><Relationship Id="rId6" Type="http://schemas.openxmlformats.org/officeDocument/2006/relationships/hyperlink" Target="http://adv.wp.pl/RM/Box/2021-07/MARS/Testy_nowa_specyfikacja/belka_reklamowa_pogodowa_v2.png" TargetMode="External"/><Relationship Id="rId11" Type="http://schemas.openxmlformats.org/officeDocument/2006/relationships/hyperlink" Target="https://profil.wp.pl/login/login.html?wfName=TESTY_specyfikacja&amp;creName=login-box-585x455&amp;tcidma=%5b%7b%22slot%22%3A%22056%22%2C%22id%22%3A%2232842%2F0%2Fiaq%2FLoginbox_Poczta_WP%2Feca41359-6a3e-4277-9600-e9f49e339fd9%22%7d%5d&amp;testPos=56" TargetMode="External"/><Relationship Id="rId5" Type="http://schemas.openxmlformats.org/officeDocument/2006/relationships/hyperlink" Target="http://adv.wp.pl/RM/Box/2021-07/MARS/Testy_nowa_specyfikacja/belka_reklamowa_pogodowa_v2.png" TargetMode="External"/><Relationship Id="rId15" Type="http://schemas.openxmlformats.org/officeDocument/2006/relationships/drawing" Target="../drawings/drawing4.xml"/><Relationship Id="rId10" Type="http://schemas.openxmlformats.org/officeDocument/2006/relationships/hyperlink" Target="https://www.wp.pl/mini.html?wfName=TESTY_specyfikacja&amp;creName=Karuzela&amp;tcidma=%5b%7b%22slot%22%3A%22003%22%2C%22id%22%3A%2232842%2F0%2Fiaq%2FKaruzela_Mobile%2F1fdfa57b-93c9-46a5-a962-b68ddcf80376%22%7d%5d&amp;testPos=3" TargetMode="External"/><Relationship Id="rId4" Type="http://schemas.openxmlformats.org/officeDocument/2006/relationships/hyperlink" Target="http://adv.wp.pl/RM/Box/2021-07/MARS/gotowe/kokpit.jpg" TargetMode="External"/><Relationship Id="rId9" Type="http://schemas.openxmlformats.org/officeDocument/2006/relationships/hyperlink" Target="https://www.wp.pl/mini.html?wfName=TESTY_specyfikacja&amp;creName=rectangle-300x250&amp;tcidma=%5B%7B%22slot%22%3A%223%22%2C%22id%22%3A%2232842%2F0%2Fiaq%2FBaner%2Fd30d7490-1a79-49f7-80b0-86e561fb8b63%22%7D%5D&amp;testPos=3" TargetMode="External"/><Relationship Id="rId1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0"/>
  <sheetViews>
    <sheetView workbookViewId="0"/>
  </sheetViews>
  <sheetFormatPr defaultColWidth="11.85546875" defaultRowHeight="15" x14ac:dyDescent="0.25"/>
  <cols>
    <col min="1" max="3" width="11.85546875" style="1"/>
    <col min="4" max="5" width="28.5703125" style="1" customWidth="1"/>
    <col min="6" max="16384" width="11.85546875" style="1"/>
  </cols>
  <sheetData>
    <row r="1" spans="1:5" ht="15" customHeight="1" x14ac:dyDescent="0.25">
      <c r="A1" s="10">
        <v>1</v>
      </c>
      <c r="B1" s="10" t="str">
        <f>INDEX(A99:A100,A1)</f>
        <v>Polski</v>
      </c>
      <c r="C1" s="85"/>
      <c r="D1" s="85"/>
      <c r="E1" s="85"/>
    </row>
    <row r="2" spans="1:5" ht="15" customHeight="1" x14ac:dyDescent="0.25">
      <c r="A2" s="85"/>
      <c r="B2" s="85"/>
      <c r="C2" s="85"/>
      <c r="D2" s="85"/>
      <c r="E2" s="85"/>
    </row>
    <row r="3" spans="1:5" ht="15" customHeight="1" x14ac:dyDescent="0.25">
      <c r="A3" s="85"/>
      <c r="B3" s="85"/>
      <c r="C3" s="85"/>
      <c r="D3" s="85"/>
      <c r="E3" s="85"/>
    </row>
    <row r="6" spans="1:5" ht="15" customHeight="1" x14ac:dyDescent="0.25">
      <c r="A6" s="85"/>
      <c r="B6" s="85"/>
      <c r="C6" s="85"/>
      <c r="D6" s="85"/>
      <c r="E6" s="85"/>
    </row>
    <row r="7" spans="1:5" ht="25.5" customHeight="1" x14ac:dyDescent="0.25">
      <c r="A7" s="85"/>
      <c r="B7" s="85"/>
      <c r="C7" s="6"/>
      <c r="D7" s="7" t="s">
        <v>0</v>
      </c>
      <c r="E7" s="8" t="s">
        <v>1</v>
      </c>
    </row>
    <row r="8" spans="1:5" ht="5.25" customHeight="1" x14ac:dyDescent="0.25">
      <c r="A8" s="85"/>
      <c r="B8" s="85"/>
      <c r="C8" s="85"/>
      <c r="D8" s="85"/>
      <c r="E8" s="85"/>
    </row>
    <row r="9" spans="1:5" x14ac:dyDescent="0.25">
      <c r="A9" s="85"/>
      <c r="B9" s="85"/>
      <c r="C9" s="85"/>
      <c r="D9" s="85" t="str">
        <f>INDEX(A99:A100,A1)</f>
        <v>Polski</v>
      </c>
      <c r="E9" s="85"/>
    </row>
    <row r="11" spans="1:5" ht="15" customHeight="1" x14ac:dyDescent="0.25">
      <c r="A11" s="85"/>
      <c r="B11" s="85"/>
      <c r="C11" s="85"/>
      <c r="D11" s="85"/>
      <c r="E11" s="85"/>
    </row>
    <row r="12" spans="1:5" ht="15" customHeight="1" x14ac:dyDescent="0.25">
      <c r="A12" s="85"/>
      <c r="B12" s="85"/>
      <c r="C12" s="85"/>
      <c r="D12" s="85"/>
      <c r="E12" s="85"/>
    </row>
    <row r="13" spans="1:5" ht="15" customHeight="1" x14ac:dyDescent="0.25">
      <c r="A13" s="85"/>
      <c r="B13" s="85"/>
      <c r="C13" s="85"/>
      <c r="D13" s="85"/>
      <c r="E13" s="85"/>
    </row>
    <row r="99" spans="1:1" x14ac:dyDescent="0.25">
      <c r="A99" s="9" t="s">
        <v>2</v>
      </c>
    </row>
    <row r="100" spans="1:1" x14ac:dyDescent="0.25">
      <c r="A100" s="9" t="s">
        <v>3</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defaultSize="0" autoLine="0" autoPict="0">
                <anchor moveWithCells="1">
                  <from>
                    <xdr:col>2</xdr:col>
                    <xdr:colOff>676275</xdr:colOff>
                    <xdr:row>7</xdr:row>
                    <xdr:rowOff>57150</xdr:rowOff>
                  </from>
                  <to>
                    <xdr:col>5</xdr:col>
                    <xdr:colOff>19050</xdr:colOff>
                    <xdr:row>9</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P1980"/>
  <sheetViews>
    <sheetView workbookViewId="0">
      <pane ySplit="4" topLeftCell="A5" activePane="bottomLeft" state="frozen"/>
      <selection pane="bottomLeft" activeCell="A7" sqref="A7"/>
    </sheetView>
  </sheetViews>
  <sheetFormatPr defaultRowHeight="15" outlineLevelRow="1" x14ac:dyDescent="0.25"/>
  <cols>
    <col min="1" max="1" width="7.85546875" customWidth="1"/>
    <col min="2" max="2" width="14.28515625" customWidth="1"/>
    <col min="3" max="3" width="131.5703125" customWidth="1"/>
    <col min="4" max="4" width="5.7109375" customWidth="1"/>
    <col min="5" max="5" width="33" customWidth="1"/>
    <col min="6" max="6" width="27.140625" customWidth="1"/>
    <col min="7" max="7" width="29.140625" customWidth="1"/>
    <col min="8" max="8" width="22.42578125" customWidth="1"/>
  </cols>
  <sheetData>
    <row r="1" spans="2:14" s="1" customFormat="1" ht="12.75" customHeight="1" x14ac:dyDescent="0.25">
      <c r="B1" s="86"/>
      <c r="C1" s="86"/>
      <c r="D1" s="85"/>
      <c r="E1" s="287" t="str">
        <f>IF('PL EN'!$B$1="Polski",CONCATENATE("Specyfikacja produków reklamowych Performance Wirtualna Polska Media S.A.",CHAR(10),"W celu zasięgnięcia dodatkowych informacji prosimy o kontakt z Biurem Reklamy,",CHAR(10),"reklama@grupawp.pl, tel. (+48) 22 57 63 900; fax (+48) 22 57 63 959"),CONCATENATE("Specification of performance advertising products of Wirtualna Polska Media S.A.",CHAR(10),"For further information please contact the Advertising Office of WP,",CHAR(10),"reklama@grupawp.pl, phone (+48) 22 57 63 900; fax (+48) 22 57 63 959"))</f>
        <v>Specyfikacja produków reklamowych Performance Wirtualna Polska Media S.A.
W celu zasięgnięcia dodatkowych informacji prosimy o kontakt z Biurem Reklamy,
reklama@grupawp.pl, tel. (+48) 22 57 63 900; fax (+48) 22 57 63 959</v>
      </c>
      <c r="F1" s="287"/>
      <c r="G1" s="287"/>
      <c r="H1" s="287"/>
      <c r="I1" s="5"/>
      <c r="J1" s="5"/>
      <c r="K1" s="5"/>
      <c r="L1" s="5"/>
      <c r="M1" s="5"/>
      <c r="N1" s="5"/>
    </row>
    <row r="2" spans="2:14" s="1" customFormat="1" ht="12.75" customHeight="1" x14ac:dyDescent="0.25">
      <c r="B2" s="86"/>
      <c r="C2" s="86"/>
      <c r="D2" s="85"/>
      <c r="E2" s="287"/>
      <c r="F2" s="287"/>
      <c r="G2" s="287"/>
      <c r="H2" s="287"/>
      <c r="I2" s="5"/>
      <c r="J2" s="5"/>
      <c r="K2" s="5"/>
      <c r="L2" s="5"/>
      <c r="M2" s="5"/>
      <c r="N2" s="5"/>
    </row>
    <row r="3" spans="2:14" s="1" customFormat="1" ht="12.75" customHeight="1" x14ac:dyDescent="0.25">
      <c r="B3" s="86"/>
      <c r="C3" s="86"/>
      <c r="D3" s="85"/>
      <c r="E3" s="287"/>
      <c r="F3" s="287"/>
      <c r="G3" s="287"/>
      <c r="H3" s="287"/>
      <c r="I3" s="5"/>
      <c r="J3" s="5"/>
      <c r="K3" s="5"/>
      <c r="L3" s="5"/>
      <c r="M3" s="5"/>
      <c r="N3" s="5"/>
    </row>
    <row r="4" spans="2:14" s="3" customFormat="1" ht="12.75" customHeight="1" x14ac:dyDescent="0.25">
      <c r="B4" s="87"/>
      <c r="C4" s="4" t="s">
        <v>4</v>
      </c>
      <c r="D4" s="87"/>
      <c r="E4" s="87"/>
      <c r="F4" s="87"/>
      <c r="G4" s="87"/>
      <c r="H4" s="87"/>
      <c r="I4" s="87"/>
      <c r="J4" s="87"/>
      <c r="K4" s="87"/>
      <c r="L4" s="87"/>
      <c r="M4" s="87"/>
      <c r="N4" s="87"/>
    </row>
    <row r="6" spans="2:14" ht="18.75" x14ac:dyDescent="0.3">
      <c r="B6" s="292" t="s">
        <v>5</v>
      </c>
      <c r="C6" s="23" t="s">
        <v>6</v>
      </c>
    </row>
    <row r="7" spans="2:14" x14ac:dyDescent="0.25">
      <c r="B7" s="292"/>
    </row>
    <row r="8" spans="2:14" ht="18.75" x14ac:dyDescent="0.3">
      <c r="B8" s="292"/>
      <c r="C8" s="23" t="s">
        <v>7</v>
      </c>
    </row>
    <row r="9" spans="2:14" ht="30" customHeight="1" outlineLevel="1" x14ac:dyDescent="0.25">
      <c r="B9" s="292"/>
      <c r="C9" s="78" t="s">
        <v>1738</v>
      </c>
    </row>
    <row r="10" spans="2:14" x14ac:dyDescent="0.25">
      <c r="B10" s="292"/>
    </row>
    <row r="11" spans="2:14" ht="18.75" x14ac:dyDescent="0.3">
      <c r="B11" s="292"/>
      <c r="C11" s="23" t="s">
        <v>8</v>
      </c>
    </row>
    <row r="12" spans="2:14" ht="30" outlineLevel="1" x14ac:dyDescent="0.25">
      <c r="B12" s="292"/>
      <c r="C12" s="78" t="s">
        <v>1739</v>
      </c>
    </row>
    <row r="13" spans="2:14" x14ac:dyDescent="0.25">
      <c r="B13" s="292"/>
    </row>
    <row r="14" spans="2:14" ht="18.75" x14ac:dyDescent="0.3">
      <c r="B14" s="292"/>
      <c r="C14" s="23" t="s">
        <v>9</v>
      </c>
    </row>
    <row r="15" spans="2:14" ht="60" outlineLevel="1" x14ac:dyDescent="0.25">
      <c r="B15" s="292"/>
      <c r="C15" s="78" t="s">
        <v>1740</v>
      </c>
    </row>
    <row r="16" spans="2:14" outlineLevel="1" x14ac:dyDescent="0.25">
      <c r="B16" s="292"/>
    </row>
    <row r="17" spans="2:3" ht="45" outlineLevel="1" x14ac:dyDescent="0.25">
      <c r="B17" s="292"/>
      <c r="C17" s="78" t="s">
        <v>1741</v>
      </c>
    </row>
    <row r="18" spans="2:3" x14ac:dyDescent="0.25">
      <c r="B18" s="292"/>
    </row>
    <row r="19" spans="2:3" ht="18.75" x14ac:dyDescent="0.3">
      <c r="B19" s="292"/>
      <c r="C19" s="23" t="s">
        <v>10</v>
      </c>
    </row>
    <row r="20" spans="2:3" ht="30" customHeight="1" outlineLevel="1" x14ac:dyDescent="0.25">
      <c r="B20" s="292"/>
      <c r="C20" s="78" t="s">
        <v>1742</v>
      </c>
    </row>
    <row r="21" spans="2:3" x14ac:dyDescent="0.25">
      <c r="B21" s="292"/>
    </row>
    <row r="22" spans="2:3" ht="18.75" x14ac:dyDescent="0.3">
      <c r="B22" s="292"/>
      <c r="C22" s="23" t="s">
        <v>11</v>
      </c>
    </row>
    <row r="23" spans="2:3" ht="30" outlineLevel="1" x14ac:dyDescent="0.25">
      <c r="B23" s="292"/>
      <c r="C23" s="78" t="s">
        <v>1743</v>
      </c>
    </row>
    <row r="24" spans="2:3" x14ac:dyDescent="0.25">
      <c r="B24" s="292"/>
    </row>
    <row r="25" spans="2:3" ht="18.75" x14ac:dyDescent="0.3">
      <c r="B25" s="292"/>
      <c r="C25" s="23" t="s">
        <v>12</v>
      </c>
    </row>
    <row r="26" spans="2:3" ht="30" outlineLevel="1" x14ac:dyDescent="0.25">
      <c r="B26" s="292"/>
      <c r="C26" s="78" t="s">
        <v>1744</v>
      </c>
    </row>
    <row r="27" spans="2:3" outlineLevel="1" x14ac:dyDescent="0.25">
      <c r="B27" s="292"/>
    </row>
    <row r="28" spans="2:3" ht="30" outlineLevel="1" x14ac:dyDescent="0.25">
      <c r="B28" s="292"/>
      <c r="C28" s="78" t="s">
        <v>1745</v>
      </c>
    </row>
    <row r="29" spans="2:3" outlineLevel="1" x14ac:dyDescent="0.25">
      <c r="B29" s="292"/>
    </row>
    <row r="30" spans="2:3" outlineLevel="1" x14ac:dyDescent="0.25">
      <c r="B30" s="292"/>
      <c r="C30" t="s">
        <v>13</v>
      </c>
    </row>
    <row r="31" spans="2:3" outlineLevel="1" x14ac:dyDescent="0.25">
      <c r="B31" s="292"/>
      <c r="C31" t="s">
        <v>14</v>
      </c>
    </row>
    <row r="32" spans="2:3" outlineLevel="1" x14ac:dyDescent="0.25">
      <c r="B32" s="292"/>
      <c r="C32" t="s">
        <v>15</v>
      </c>
    </row>
    <row r="33" spans="2:3" outlineLevel="1" x14ac:dyDescent="0.25">
      <c r="B33" s="292"/>
    </row>
    <row r="34" spans="2:3" outlineLevel="1" x14ac:dyDescent="0.25">
      <c r="B34" s="292"/>
      <c r="C34" t="s">
        <v>16</v>
      </c>
    </row>
    <row r="35" spans="2:3" outlineLevel="1" x14ac:dyDescent="0.25">
      <c r="B35" s="292"/>
    </row>
    <row r="36" spans="2:3" ht="30" outlineLevel="1" x14ac:dyDescent="0.25">
      <c r="B36" s="292"/>
      <c r="C36" s="78" t="s">
        <v>1746</v>
      </c>
    </row>
    <row r="37" spans="2:3" x14ac:dyDescent="0.25">
      <c r="B37" s="292"/>
    </row>
    <row r="38" spans="2:3" ht="18.75" x14ac:dyDescent="0.3">
      <c r="B38" s="292"/>
      <c r="C38" s="23" t="s">
        <v>17</v>
      </c>
    </row>
    <row r="39" spans="2:3" ht="60" outlineLevel="1" x14ac:dyDescent="0.25">
      <c r="B39" s="292"/>
      <c r="C39" s="78" t="s">
        <v>1747</v>
      </c>
    </row>
    <row r="40" spans="2:3" x14ac:dyDescent="0.25">
      <c r="B40" s="292"/>
    </row>
    <row r="41" spans="2:3" x14ac:dyDescent="0.25">
      <c r="B41" s="292"/>
      <c r="C41" s="22" t="s">
        <v>18</v>
      </c>
    </row>
    <row r="42" spans="2:3" ht="75" outlineLevel="1" x14ac:dyDescent="0.25">
      <c r="B42" s="292"/>
      <c r="C42" s="78" t="s">
        <v>1748</v>
      </c>
    </row>
    <row r="43" spans="2:3" x14ac:dyDescent="0.25">
      <c r="B43" s="292"/>
    </row>
    <row r="44" spans="2:3" x14ac:dyDescent="0.25">
      <c r="B44" s="292"/>
      <c r="C44" s="22" t="s">
        <v>19</v>
      </c>
    </row>
    <row r="45" spans="2:3" ht="45" customHeight="1" outlineLevel="1" x14ac:dyDescent="0.25">
      <c r="B45" s="292"/>
      <c r="C45" s="78" t="s">
        <v>1749</v>
      </c>
    </row>
    <row r="46" spans="2:3" x14ac:dyDescent="0.25">
      <c r="B46" s="292"/>
    </row>
    <row r="47" spans="2:3" x14ac:dyDescent="0.25">
      <c r="B47" s="292"/>
      <c r="C47" s="22" t="s">
        <v>20</v>
      </c>
    </row>
    <row r="48" spans="2:3" outlineLevel="1" x14ac:dyDescent="0.25">
      <c r="B48" s="292"/>
      <c r="C48" t="s">
        <v>21</v>
      </c>
    </row>
    <row r="49" spans="2:3" outlineLevel="1" x14ac:dyDescent="0.25">
      <c r="B49" s="292"/>
      <c r="C49" t="s">
        <v>22</v>
      </c>
    </row>
    <row r="50" spans="2:3" outlineLevel="1" x14ac:dyDescent="0.25">
      <c r="B50" s="292"/>
      <c r="C50" t="s">
        <v>23</v>
      </c>
    </row>
    <row r="51" spans="2:3" outlineLevel="1" x14ac:dyDescent="0.25">
      <c r="B51" s="292"/>
      <c r="C51" s="27" t="s">
        <v>24</v>
      </c>
    </row>
    <row r="52" spans="2:3" outlineLevel="1" x14ac:dyDescent="0.25">
      <c r="B52" s="292"/>
    </row>
    <row r="53" spans="2:3" outlineLevel="1" x14ac:dyDescent="0.25">
      <c r="B53" s="292"/>
      <c r="C53" t="s">
        <v>25</v>
      </c>
    </row>
    <row r="54" spans="2:3" outlineLevel="1" x14ac:dyDescent="0.25">
      <c r="B54" s="292"/>
      <c r="C54" s="27" t="s">
        <v>26</v>
      </c>
    </row>
    <row r="55" spans="2:3" outlineLevel="1" x14ac:dyDescent="0.25">
      <c r="B55" s="292"/>
    </row>
    <row r="56" spans="2:3" outlineLevel="1" x14ac:dyDescent="0.25">
      <c r="B56" s="292"/>
      <c r="C56" t="s">
        <v>27</v>
      </c>
    </row>
    <row r="57" spans="2:3" outlineLevel="1" x14ac:dyDescent="0.25">
      <c r="B57" s="292"/>
      <c r="C57" s="27" t="s">
        <v>28</v>
      </c>
    </row>
    <row r="58" spans="2:3" outlineLevel="1" x14ac:dyDescent="0.25">
      <c r="B58" s="292"/>
    </row>
    <row r="59" spans="2:3" ht="30" outlineLevel="1" x14ac:dyDescent="0.25">
      <c r="B59" s="292"/>
      <c r="C59" s="78" t="s">
        <v>1750</v>
      </c>
    </row>
    <row r="60" spans="2:3" outlineLevel="1" x14ac:dyDescent="0.25">
      <c r="B60" s="292"/>
    </row>
    <row r="61" spans="2:3" outlineLevel="1" x14ac:dyDescent="0.25">
      <c r="B61" s="292"/>
      <c r="C61" t="s">
        <v>29</v>
      </c>
    </row>
    <row r="62" spans="2:3" outlineLevel="1" x14ac:dyDescent="0.25">
      <c r="B62" s="292"/>
      <c r="C62" s="27" t="s">
        <v>30</v>
      </c>
    </row>
    <row r="63" spans="2:3" outlineLevel="1" x14ac:dyDescent="0.25">
      <c r="B63" s="292"/>
    </row>
    <row r="64" spans="2:3" outlineLevel="1" x14ac:dyDescent="0.25">
      <c r="B64" s="292"/>
      <c r="C64" t="s">
        <v>1751</v>
      </c>
    </row>
    <row r="65" spans="2:3" x14ac:dyDescent="0.25">
      <c r="B65" s="292"/>
    </row>
    <row r="66" spans="2:3" x14ac:dyDescent="0.25">
      <c r="B66" s="292"/>
      <c r="C66" s="22" t="s">
        <v>31</v>
      </c>
    </row>
    <row r="67" spans="2:3" outlineLevel="1" x14ac:dyDescent="0.25">
      <c r="B67" s="292"/>
      <c r="C67" t="s">
        <v>32</v>
      </c>
    </row>
    <row r="68" spans="2:3" ht="30" outlineLevel="1" x14ac:dyDescent="0.25">
      <c r="B68" s="292"/>
      <c r="C68" s="78" t="s">
        <v>1752</v>
      </c>
    </row>
    <row r="69" spans="2:3" ht="30" outlineLevel="1" x14ac:dyDescent="0.25">
      <c r="B69" s="292"/>
      <c r="C69" s="78" t="s">
        <v>1753</v>
      </c>
    </row>
    <row r="70" spans="2:3" x14ac:dyDescent="0.25">
      <c r="B70" s="292"/>
    </row>
    <row r="71" spans="2:3" x14ac:dyDescent="0.25">
      <c r="B71" s="292"/>
      <c r="C71" s="22" t="s">
        <v>33</v>
      </c>
    </row>
    <row r="72" spans="2:3" outlineLevel="1" x14ac:dyDescent="0.25">
      <c r="B72" s="292"/>
      <c r="C72" t="s">
        <v>34</v>
      </c>
    </row>
    <row r="73" spans="2:3" outlineLevel="1" x14ac:dyDescent="0.25">
      <c r="B73" s="292"/>
      <c r="C73" t="s">
        <v>35</v>
      </c>
    </row>
    <row r="74" spans="2:3" outlineLevel="1" x14ac:dyDescent="0.25">
      <c r="B74" s="292"/>
      <c r="C74" t="s">
        <v>36</v>
      </c>
    </row>
    <row r="75" spans="2:3" outlineLevel="1" x14ac:dyDescent="0.25">
      <c r="B75" s="292"/>
      <c r="C75" t="s">
        <v>37</v>
      </c>
    </row>
    <row r="76" spans="2:3" x14ac:dyDescent="0.25">
      <c r="B76" s="292"/>
    </row>
    <row r="77" spans="2:3" x14ac:dyDescent="0.25">
      <c r="B77" s="292"/>
      <c r="C77" s="22" t="s">
        <v>38</v>
      </c>
    </row>
    <row r="78" spans="2:3" outlineLevel="1" x14ac:dyDescent="0.25">
      <c r="B78" s="292"/>
      <c r="C78" t="s">
        <v>39</v>
      </c>
    </row>
    <row r="79" spans="2:3" outlineLevel="1" x14ac:dyDescent="0.25">
      <c r="B79" s="292"/>
      <c r="C79" t="s">
        <v>40</v>
      </c>
    </row>
    <row r="80" spans="2:3" outlineLevel="1" x14ac:dyDescent="0.25">
      <c r="B80" s="292"/>
      <c r="C80" t="s">
        <v>41</v>
      </c>
    </row>
    <row r="81" spans="2:3" outlineLevel="1" x14ac:dyDescent="0.25">
      <c r="B81" s="292"/>
      <c r="C81" t="s">
        <v>42</v>
      </c>
    </row>
    <row r="82" spans="2:3" outlineLevel="1" x14ac:dyDescent="0.25">
      <c r="B82" s="292"/>
      <c r="C82" t="s">
        <v>43</v>
      </c>
    </row>
    <row r="83" spans="2:3" outlineLevel="1" x14ac:dyDescent="0.25">
      <c r="B83" s="292"/>
      <c r="C83" t="s">
        <v>44</v>
      </c>
    </row>
    <row r="84" spans="2:3" x14ac:dyDescent="0.25">
      <c r="B84" s="292"/>
    </row>
    <row r="85" spans="2:3" x14ac:dyDescent="0.25">
      <c r="B85" s="292"/>
      <c r="C85" s="22" t="s">
        <v>45</v>
      </c>
    </row>
    <row r="86" spans="2:3" ht="30" outlineLevel="1" x14ac:dyDescent="0.25">
      <c r="B86" s="292"/>
      <c r="C86" s="78" t="s">
        <v>1754</v>
      </c>
    </row>
    <row r="87" spans="2:3" x14ac:dyDescent="0.25">
      <c r="B87" s="292"/>
    </row>
    <row r="88" spans="2:3" x14ac:dyDescent="0.25">
      <c r="B88" s="292"/>
      <c r="C88" s="22" t="s">
        <v>46</v>
      </c>
    </row>
    <row r="89" spans="2:3" ht="30" outlineLevel="1" x14ac:dyDescent="0.25">
      <c r="B89" s="292"/>
      <c r="C89" s="78" t="s">
        <v>1755</v>
      </c>
    </row>
    <row r="90" spans="2:3" x14ac:dyDescent="0.25">
      <c r="B90" s="292"/>
    </row>
    <row r="91" spans="2:3" ht="18.75" x14ac:dyDescent="0.3">
      <c r="B91" s="292"/>
      <c r="C91" s="23" t="s">
        <v>47</v>
      </c>
    </row>
    <row r="92" spans="2:3" ht="30" outlineLevel="1" x14ac:dyDescent="0.25">
      <c r="B92" s="292"/>
      <c r="C92" s="78" t="s">
        <v>1756</v>
      </c>
    </row>
    <row r="93" spans="2:3" x14ac:dyDescent="0.25">
      <c r="B93" s="292"/>
    </row>
    <row r="94" spans="2:3" ht="18.75" x14ac:dyDescent="0.3">
      <c r="B94" s="292"/>
      <c r="C94" s="23" t="s">
        <v>48</v>
      </c>
    </row>
    <row r="95" spans="2:3" ht="30" outlineLevel="1" x14ac:dyDescent="0.25">
      <c r="B95" s="292"/>
      <c r="C95" s="78" t="s">
        <v>1757</v>
      </c>
    </row>
    <row r="96" spans="2:3" x14ac:dyDescent="0.25">
      <c r="B96" s="292"/>
    </row>
    <row r="97" spans="2:3" ht="18.75" x14ac:dyDescent="0.3">
      <c r="B97" s="292"/>
      <c r="C97" s="23" t="s">
        <v>49</v>
      </c>
    </row>
    <row r="98" spans="2:3" ht="90" outlineLevel="1" x14ac:dyDescent="0.25">
      <c r="B98" s="292"/>
      <c r="C98" s="78" t="s">
        <v>1758</v>
      </c>
    </row>
    <row r="101" spans="2:3" ht="18.75" x14ac:dyDescent="0.3">
      <c r="B101" s="293" t="s">
        <v>50</v>
      </c>
      <c r="C101" s="23" t="s">
        <v>51</v>
      </c>
    </row>
    <row r="102" spans="2:3" x14ac:dyDescent="0.25">
      <c r="B102" s="293"/>
    </row>
    <row r="103" spans="2:3" ht="18.75" x14ac:dyDescent="0.3">
      <c r="B103" s="293"/>
      <c r="C103" s="23" t="s">
        <v>52</v>
      </c>
    </row>
    <row r="104" spans="2:3" outlineLevel="1" x14ac:dyDescent="0.25">
      <c r="B104" s="293"/>
      <c r="C104" t="s">
        <v>53</v>
      </c>
    </row>
    <row r="105" spans="2:3" outlineLevel="1" x14ac:dyDescent="0.25">
      <c r="B105" s="293"/>
      <c r="C105" t="s">
        <v>54</v>
      </c>
    </row>
    <row r="106" spans="2:3" outlineLevel="1" x14ac:dyDescent="0.25">
      <c r="B106" s="293"/>
      <c r="C106" t="s">
        <v>55</v>
      </c>
    </row>
    <row r="107" spans="2:3" outlineLevel="1" x14ac:dyDescent="0.25">
      <c r="B107" s="293"/>
      <c r="C107" t="s">
        <v>56</v>
      </c>
    </row>
    <row r="108" spans="2:3" outlineLevel="1" x14ac:dyDescent="0.25">
      <c r="B108" s="293"/>
      <c r="C108" t="s">
        <v>57</v>
      </c>
    </row>
    <row r="109" spans="2:3" outlineLevel="1" x14ac:dyDescent="0.25">
      <c r="B109" s="293"/>
      <c r="C109" t="s">
        <v>58</v>
      </c>
    </row>
    <row r="110" spans="2:3" x14ac:dyDescent="0.25">
      <c r="B110" s="293"/>
    </row>
    <row r="111" spans="2:3" ht="18.75" x14ac:dyDescent="0.3">
      <c r="B111" s="293"/>
      <c r="C111" s="23" t="s">
        <v>59</v>
      </c>
    </row>
    <row r="112" spans="2:3" ht="30" outlineLevel="1" x14ac:dyDescent="0.25">
      <c r="B112" s="293"/>
      <c r="C112" s="78" t="s">
        <v>1759</v>
      </c>
    </row>
    <row r="113" spans="1:3" x14ac:dyDescent="0.25">
      <c r="B113" s="293"/>
    </row>
    <row r="114" spans="1:3" ht="18.75" x14ac:dyDescent="0.3">
      <c r="B114" s="293"/>
      <c r="C114" s="23" t="s">
        <v>60</v>
      </c>
    </row>
    <row r="115" spans="1:3" x14ac:dyDescent="0.25">
      <c r="B115" s="293"/>
      <c r="C115" t="s">
        <v>1760</v>
      </c>
    </row>
    <row r="116" spans="1:3" ht="30" x14ac:dyDescent="0.25">
      <c r="B116" s="293"/>
      <c r="C116" s="78" t="s">
        <v>1761</v>
      </c>
    </row>
    <row r="117" spans="1:3" ht="60" x14ac:dyDescent="0.25">
      <c r="B117" s="293"/>
      <c r="C117" s="78" t="s">
        <v>1762</v>
      </c>
    </row>
    <row r="118" spans="1:3" x14ac:dyDescent="0.25">
      <c r="B118" s="293"/>
    </row>
    <row r="119" spans="1:3" x14ac:dyDescent="0.25">
      <c r="A119" s="25"/>
      <c r="B119" s="293"/>
      <c r="C119" s="24" t="s">
        <v>61</v>
      </c>
    </row>
    <row r="120" spans="1:3" x14ac:dyDescent="0.25">
      <c r="A120" s="25"/>
      <c r="B120" s="293"/>
      <c r="C120" t="s">
        <v>62</v>
      </c>
    </row>
    <row r="121" spans="1:3" x14ac:dyDescent="0.25">
      <c r="A121" s="25"/>
      <c r="B121" s="293"/>
      <c r="C121" t="s">
        <v>63</v>
      </c>
    </row>
    <row r="122" spans="1:3" x14ac:dyDescent="0.25">
      <c r="A122" s="25"/>
      <c r="B122" s="293"/>
      <c r="C122" t="s">
        <v>64</v>
      </c>
    </row>
    <row r="123" spans="1:3" x14ac:dyDescent="0.25">
      <c r="A123" s="25"/>
      <c r="B123" s="293"/>
      <c r="C123" t="s">
        <v>65</v>
      </c>
    </row>
    <row r="124" spans="1:3" x14ac:dyDescent="0.25">
      <c r="A124" s="25"/>
      <c r="B124" s="293"/>
      <c r="C124" t="s">
        <v>66</v>
      </c>
    </row>
    <row r="125" spans="1:3" x14ac:dyDescent="0.25">
      <c r="A125" s="25"/>
      <c r="B125" s="293"/>
      <c r="C125" t="s">
        <v>67</v>
      </c>
    </row>
    <row r="126" spans="1:3" x14ac:dyDescent="0.25">
      <c r="A126" s="25"/>
      <c r="B126" s="293"/>
      <c r="C126" t="s">
        <v>68</v>
      </c>
    </row>
    <row r="127" spans="1:3" x14ac:dyDescent="0.25">
      <c r="A127" s="25"/>
      <c r="B127" s="293"/>
      <c r="C127" t="s">
        <v>69</v>
      </c>
    </row>
    <row r="128" spans="1:3" x14ac:dyDescent="0.25">
      <c r="A128" s="25"/>
      <c r="B128" s="293"/>
      <c r="C128" t="s">
        <v>70</v>
      </c>
    </row>
    <row r="129" spans="1:3" x14ac:dyDescent="0.25">
      <c r="A129" s="25"/>
      <c r="B129" s="293"/>
    </row>
    <row r="130" spans="1:3" x14ac:dyDescent="0.25">
      <c r="A130" s="25"/>
      <c r="B130" s="293"/>
      <c r="C130" s="24" t="s">
        <v>71</v>
      </c>
    </row>
    <row r="131" spans="1:3" x14ac:dyDescent="0.25">
      <c r="A131" s="25"/>
      <c r="B131" s="293"/>
      <c r="C131" t="s">
        <v>62</v>
      </c>
    </row>
    <row r="132" spans="1:3" x14ac:dyDescent="0.25">
      <c r="A132" s="25"/>
      <c r="B132" s="293"/>
      <c r="C132" t="s">
        <v>63</v>
      </c>
    </row>
    <row r="133" spans="1:3" x14ac:dyDescent="0.25">
      <c r="A133" s="25"/>
      <c r="B133" s="293"/>
      <c r="C133" t="s">
        <v>64</v>
      </c>
    </row>
    <row r="134" spans="1:3" x14ac:dyDescent="0.25">
      <c r="A134" s="25"/>
      <c r="B134" s="293"/>
      <c r="C134" t="s">
        <v>72</v>
      </c>
    </row>
    <row r="135" spans="1:3" x14ac:dyDescent="0.25">
      <c r="A135" s="25"/>
      <c r="B135" s="293"/>
      <c r="C135" t="s">
        <v>73</v>
      </c>
    </row>
    <row r="136" spans="1:3" x14ac:dyDescent="0.25">
      <c r="A136" s="25"/>
      <c r="B136" s="293"/>
      <c r="C136" t="s">
        <v>74</v>
      </c>
    </row>
    <row r="137" spans="1:3" x14ac:dyDescent="0.25">
      <c r="B137" s="293"/>
    </row>
    <row r="138" spans="1:3" x14ac:dyDescent="0.25">
      <c r="B138" s="293"/>
      <c r="C138" t="s">
        <v>54</v>
      </c>
    </row>
    <row r="139" spans="1:3" x14ac:dyDescent="0.25">
      <c r="B139" s="293"/>
      <c r="C139" t="s">
        <v>55</v>
      </c>
    </row>
    <row r="140" spans="1:3" x14ac:dyDescent="0.25">
      <c r="B140" s="293"/>
      <c r="C140" t="s">
        <v>56</v>
      </c>
    </row>
    <row r="141" spans="1:3" x14ac:dyDescent="0.25">
      <c r="B141" s="293"/>
      <c r="C141" t="s">
        <v>58</v>
      </c>
    </row>
    <row r="142" spans="1:3" ht="45" x14ac:dyDescent="0.25">
      <c r="B142" s="293"/>
      <c r="C142" s="78" t="s">
        <v>1763</v>
      </c>
    </row>
    <row r="143" spans="1:3" ht="30" x14ac:dyDescent="0.25">
      <c r="B143" s="293"/>
      <c r="C143" s="78" t="s">
        <v>1764</v>
      </c>
    </row>
    <row r="144" spans="1:3" x14ac:dyDescent="0.25">
      <c r="B144" s="293"/>
    </row>
    <row r="145" spans="2:3" ht="18.75" x14ac:dyDescent="0.3">
      <c r="B145" s="293"/>
      <c r="C145" s="23" t="s">
        <v>75</v>
      </c>
    </row>
    <row r="146" spans="2:3" ht="30" outlineLevel="1" x14ac:dyDescent="0.25">
      <c r="B146" s="293"/>
      <c r="C146" s="78" t="s">
        <v>1765</v>
      </c>
    </row>
    <row r="147" spans="2:3" x14ac:dyDescent="0.25">
      <c r="B147" s="293"/>
    </row>
    <row r="148" spans="2:3" ht="18.75" x14ac:dyDescent="0.3">
      <c r="B148" s="293"/>
      <c r="C148" s="23" t="s">
        <v>76</v>
      </c>
    </row>
    <row r="149" spans="2:3" ht="30" outlineLevel="1" x14ac:dyDescent="0.25">
      <c r="B149" s="293"/>
      <c r="C149" s="78" t="s">
        <v>1766</v>
      </c>
    </row>
    <row r="150" spans="2:3" x14ac:dyDescent="0.25">
      <c r="B150" s="293"/>
    </row>
    <row r="151" spans="2:3" ht="18.75" x14ac:dyDescent="0.3">
      <c r="B151" s="293"/>
      <c r="C151" s="23" t="s">
        <v>77</v>
      </c>
    </row>
    <row r="152" spans="2:3" outlineLevel="1" x14ac:dyDescent="0.25">
      <c r="B152" s="293"/>
      <c r="C152" t="s">
        <v>78</v>
      </c>
    </row>
    <row r="153" spans="2:3" outlineLevel="1" x14ac:dyDescent="0.25">
      <c r="B153" s="293"/>
      <c r="C153" t="s">
        <v>79</v>
      </c>
    </row>
    <row r="154" spans="2:3" outlineLevel="1" x14ac:dyDescent="0.25">
      <c r="B154" s="293"/>
      <c r="C154" t="s">
        <v>80</v>
      </c>
    </row>
    <row r="155" spans="2:3" outlineLevel="1" x14ac:dyDescent="0.25">
      <c r="B155" s="293"/>
      <c r="C155" t="s">
        <v>81</v>
      </c>
    </row>
    <row r="156" spans="2:3" outlineLevel="1" x14ac:dyDescent="0.25">
      <c r="B156" s="293"/>
      <c r="C156" t="s">
        <v>82</v>
      </c>
    </row>
    <row r="157" spans="2:3" outlineLevel="1" x14ac:dyDescent="0.25">
      <c r="B157" s="293"/>
      <c r="C157" t="s">
        <v>83</v>
      </c>
    </row>
    <row r="158" spans="2:3" outlineLevel="1" x14ac:dyDescent="0.25">
      <c r="B158" s="293"/>
      <c r="C158" t="s">
        <v>84</v>
      </c>
    </row>
    <row r="159" spans="2:3" outlineLevel="1" x14ac:dyDescent="0.25">
      <c r="B159" s="293"/>
      <c r="C159" t="s">
        <v>85</v>
      </c>
    </row>
    <row r="160" spans="2:3" outlineLevel="1" x14ac:dyDescent="0.25">
      <c r="B160" s="293"/>
      <c r="C160" t="s">
        <v>86</v>
      </c>
    </row>
    <row r="161" spans="2:3" x14ac:dyDescent="0.25">
      <c r="B161" s="293"/>
    </row>
    <row r="162" spans="2:3" ht="18.75" x14ac:dyDescent="0.3">
      <c r="B162" s="293"/>
      <c r="C162" s="23" t="s">
        <v>87</v>
      </c>
    </row>
    <row r="163" spans="2:3" ht="60" outlineLevel="1" x14ac:dyDescent="0.25">
      <c r="B163" s="293"/>
      <c r="C163" s="78" t="s">
        <v>1740</v>
      </c>
    </row>
    <row r="164" spans="2:3" ht="45" outlineLevel="1" x14ac:dyDescent="0.25">
      <c r="B164" s="293"/>
      <c r="C164" s="78" t="s">
        <v>1741</v>
      </c>
    </row>
    <row r="165" spans="2:3" x14ac:dyDescent="0.25">
      <c r="B165" s="293"/>
    </row>
    <row r="166" spans="2:3" ht="18.75" x14ac:dyDescent="0.3">
      <c r="B166" s="293"/>
      <c r="C166" s="23" t="s">
        <v>88</v>
      </c>
    </row>
    <row r="167" spans="2:3" ht="45" outlineLevel="1" x14ac:dyDescent="0.25">
      <c r="B167" s="293"/>
      <c r="C167" s="78" t="s">
        <v>1767</v>
      </c>
    </row>
    <row r="170" spans="2:3" ht="18.75" x14ac:dyDescent="0.3">
      <c r="B170" s="162"/>
      <c r="C170" s="23" t="s">
        <v>89</v>
      </c>
    </row>
    <row r="171" spans="2:3" x14ac:dyDescent="0.25">
      <c r="B171" s="162"/>
    </row>
    <row r="172" spans="2:3" x14ac:dyDescent="0.25">
      <c r="B172" s="162"/>
      <c r="C172" s="26" t="s">
        <v>1537</v>
      </c>
    </row>
    <row r="173" spans="2:3" ht="45" x14ac:dyDescent="0.25">
      <c r="B173" s="162"/>
      <c r="C173" s="78" t="s">
        <v>1768</v>
      </c>
    </row>
    <row r="174" spans="2:3" x14ac:dyDescent="0.25">
      <c r="B174" s="162"/>
    </row>
    <row r="175" spans="2:3" x14ac:dyDescent="0.25">
      <c r="B175" s="162"/>
      <c r="C175" s="22" t="s">
        <v>1538</v>
      </c>
    </row>
    <row r="176" spans="2:3" ht="45" x14ac:dyDescent="0.25">
      <c r="B176" s="162"/>
      <c r="C176" s="78" t="s">
        <v>1769</v>
      </c>
    </row>
    <row r="177" spans="2:3" x14ac:dyDescent="0.25">
      <c r="B177" s="162"/>
    </row>
    <row r="178" spans="2:3" x14ac:dyDescent="0.25">
      <c r="B178" s="162"/>
      <c r="C178" s="22" t="s">
        <v>1539</v>
      </c>
    </row>
    <row r="179" spans="2:3" ht="45" x14ac:dyDescent="0.25">
      <c r="B179" s="162"/>
      <c r="C179" s="78" t="s">
        <v>1770</v>
      </c>
    </row>
    <row r="180" spans="2:3" x14ac:dyDescent="0.25">
      <c r="B180" s="162"/>
    </row>
    <row r="181" spans="2:3" x14ac:dyDescent="0.25">
      <c r="B181" s="162"/>
      <c r="C181" s="22" t="s">
        <v>1540</v>
      </c>
    </row>
    <row r="182" spans="2:3" ht="30" x14ac:dyDescent="0.25">
      <c r="B182" s="162"/>
      <c r="C182" s="78" t="s">
        <v>1771</v>
      </c>
    </row>
    <row r="183" spans="2:3" ht="30" x14ac:dyDescent="0.25">
      <c r="B183" s="162"/>
      <c r="C183" s="78" t="s">
        <v>1772</v>
      </c>
    </row>
    <row r="184" spans="2:3" ht="15" customHeight="1" x14ac:dyDescent="0.25">
      <c r="B184" s="162"/>
      <c r="C184" s="78" t="s">
        <v>1773</v>
      </c>
    </row>
    <row r="185" spans="2:3" x14ac:dyDescent="0.25">
      <c r="B185" s="162"/>
    </row>
    <row r="186" spans="2:3" x14ac:dyDescent="0.25">
      <c r="B186" s="162"/>
      <c r="C186" s="22" t="s">
        <v>1536</v>
      </c>
    </row>
    <row r="187" spans="2:3" ht="30" outlineLevel="1" x14ac:dyDescent="0.25">
      <c r="B187" s="162"/>
      <c r="C187" s="78" t="s">
        <v>1968</v>
      </c>
    </row>
    <row r="188" spans="2:3" ht="45" outlineLevel="1" x14ac:dyDescent="0.25">
      <c r="B188" s="162"/>
      <c r="C188" s="78" t="s">
        <v>1774</v>
      </c>
    </row>
    <row r="189" spans="2:3" x14ac:dyDescent="0.25">
      <c r="B189" s="162"/>
    </row>
    <row r="190" spans="2:3" x14ac:dyDescent="0.25">
      <c r="B190" s="162"/>
      <c r="C190" s="22" t="s">
        <v>90</v>
      </c>
    </row>
    <row r="191" spans="2:3" ht="45" x14ac:dyDescent="0.25">
      <c r="B191" s="162"/>
      <c r="C191" s="78" t="s">
        <v>1775</v>
      </c>
    </row>
    <row r="192" spans="2:3" ht="60" x14ac:dyDescent="0.25">
      <c r="B192" s="162"/>
      <c r="C192" s="78" t="s">
        <v>1776</v>
      </c>
    </row>
    <row r="193" spans="2:10" x14ac:dyDescent="0.25">
      <c r="B193" s="162"/>
      <c r="C193" t="s">
        <v>91</v>
      </c>
    </row>
    <row r="194" spans="2:10" x14ac:dyDescent="0.25">
      <c r="B194" s="162"/>
    </row>
    <row r="195" spans="2:10" x14ac:dyDescent="0.25">
      <c r="B195" s="162"/>
      <c r="C195" t="s">
        <v>92</v>
      </c>
    </row>
    <row r="196" spans="2:10" x14ac:dyDescent="0.25">
      <c r="B196" s="162"/>
      <c r="C196" t="s">
        <v>93</v>
      </c>
    </row>
    <row r="197" spans="2:10" x14ac:dyDescent="0.25">
      <c r="B197" s="162"/>
      <c r="C197" t="s">
        <v>94</v>
      </c>
    </row>
    <row r="198" spans="2:10" x14ac:dyDescent="0.25">
      <c r="B198" s="162"/>
      <c r="C198" t="s">
        <v>95</v>
      </c>
    </row>
    <row r="199" spans="2:10" x14ac:dyDescent="0.25">
      <c r="B199" s="162"/>
      <c r="C199" t="s">
        <v>96</v>
      </c>
    </row>
    <row r="200" spans="2:10" x14ac:dyDescent="0.25">
      <c r="B200" s="162"/>
      <c r="C200" t="s">
        <v>97</v>
      </c>
    </row>
    <row r="201" spans="2:10" x14ac:dyDescent="0.25">
      <c r="B201" s="162"/>
      <c r="C201" t="s">
        <v>98</v>
      </c>
    </row>
    <row r="202" spans="2:10" x14ac:dyDescent="0.25">
      <c r="B202" s="162"/>
      <c r="C202" t="s">
        <v>99</v>
      </c>
    </row>
    <row r="203" spans="2:10" x14ac:dyDescent="0.25">
      <c r="B203" s="162"/>
    </row>
    <row r="204" spans="2:10" ht="30" x14ac:dyDescent="0.25">
      <c r="B204" s="162"/>
      <c r="C204" s="78" t="s">
        <v>1777</v>
      </c>
    </row>
    <row r="205" spans="2:10" x14ac:dyDescent="0.25">
      <c r="B205" s="162"/>
    </row>
    <row r="206" spans="2:10" x14ac:dyDescent="0.25">
      <c r="B206" s="162"/>
      <c r="C206" s="22" t="s">
        <v>100</v>
      </c>
      <c r="D206" s="29"/>
      <c r="E206" s="29"/>
      <c r="F206" s="29"/>
      <c r="G206" s="29"/>
      <c r="H206" s="29"/>
      <c r="I206" s="29"/>
      <c r="J206" s="29"/>
    </row>
    <row r="207" spans="2:10" x14ac:dyDescent="0.25">
      <c r="B207" s="162"/>
      <c r="C207" s="22" t="s">
        <v>101</v>
      </c>
      <c r="D207" s="29"/>
      <c r="E207" s="28" t="s">
        <v>102</v>
      </c>
      <c r="F207" s="28" t="s">
        <v>103</v>
      </c>
      <c r="G207" s="28" t="s">
        <v>104</v>
      </c>
      <c r="H207" s="28" t="s">
        <v>105</v>
      </c>
      <c r="I207" s="172"/>
      <c r="J207" s="29"/>
    </row>
    <row r="208" spans="2:10" ht="45" x14ac:dyDescent="0.25">
      <c r="B208" s="162"/>
      <c r="C208" s="78" t="s">
        <v>1778</v>
      </c>
      <c r="D208" s="29"/>
      <c r="E208" s="288" t="s">
        <v>106</v>
      </c>
      <c r="F208" s="266" t="s">
        <v>107</v>
      </c>
      <c r="G208" s="266" t="s">
        <v>108</v>
      </c>
      <c r="H208" s="266" t="s">
        <v>109</v>
      </c>
      <c r="I208" s="29"/>
      <c r="J208" s="29"/>
    </row>
    <row r="209" spans="2:10" x14ac:dyDescent="0.25">
      <c r="B209" s="162"/>
      <c r="C209" s="78" t="s">
        <v>91</v>
      </c>
      <c r="D209" s="29"/>
      <c r="E209" s="289"/>
      <c r="F209" s="262" t="s">
        <v>110</v>
      </c>
      <c r="G209" s="262" t="s">
        <v>111</v>
      </c>
      <c r="H209" s="262" t="s">
        <v>112</v>
      </c>
      <c r="I209" s="262"/>
      <c r="J209" s="29"/>
    </row>
    <row r="210" spans="2:10" ht="30" customHeight="1" x14ac:dyDescent="0.25">
      <c r="B210" s="162"/>
      <c r="C210" s="78" t="s">
        <v>1779</v>
      </c>
      <c r="D210" s="29"/>
      <c r="E210" s="288" t="s">
        <v>113</v>
      </c>
      <c r="F210" s="266" t="s">
        <v>107</v>
      </c>
      <c r="G210" s="266" t="s">
        <v>114</v>
      </c>
      <c r="H210" s="266" t="s">
        <v>115</v>
      </c>
      <c r="I210" s="29"/>
      <c r="J210" s="29"/>
    </row>
    <row r="211" spans="2:10" ht="45" x14ac:dyDescent="0.25">
      <c r="B211" s="162"/>
      <c r="C211" s="78" t="s">
        <v>1780</v>
      </c>
      <c r="D211" s="29"/>
      <c r="E211" s="289"/>
      <c r="F211" s="265" t="s">
        <v>110</v>
      </c>
      <c r="G211" s="265" t="s">
        <v>111</v>
      </c>
      <c r="H211" s="265" t="s">
        <v>114</v>
      </c>
      <c r="I211" s="262"/>
      <c r="J211" s="29"/>
    </row>
    <row r="212" spans="2:10" x14ac:dyDescent="0.25">
      <c r="B212" s="162"/>
      <c r="D212" s="29"/>
      <c r="E212" s="262" t="s">
        <v>116</v>
      </c>
      <c r="F212" s="262" t="s">
        <v>117</v>
      </c>
      <c r="G212" s="262" t="s">
        <v>111</v>
      </c>
      <c r="H212" s="262" t="s">
        <v>118</v>
      </c>
      <c r="I212" s="262"/>
      <c r="J212" s="264"/>
    </row>
    <row r="213" spans="2:10" ht="15" customHeight="1" x14ac:dyDescent="0.25">
      <c r="B213" s="162"/>
      <c r="C213" s="22" t="s">
        <v>1611</v>
      </c>
      <c r="D213" s="29"/>
      <c r="E213" s="288" t="s">
        <v>119</v>
      </c>
      <c r="F213" s="29" t="s">
        <v>107</v>
      </c>
      <c r="G213" s="29" t="s">
        <v>108</v>
      </c>
      <c r="H213" s="29" t="s">
        <v>120</v>
      </c>
      <c r="I213" s="29"/>
      <c r="J213" s="29"/>
    </row>
    <row r="214" spans="2:10" x14ac:dyDescent="0.25">
      <c r="B214" s="162"/>
      <c r="C214" t="s">
        <v>133</v>
      </c>
      <c r="D214" s="29"/>
      <c r="E214" s="289"/>
      <c r="F214" s="262" t="s">
        <v>110</v>
      </c>
      <c r="G214" s="262" t="s">
        <v>111</v>
      </c>
      <c r="H214" s="262" t="s">
        <v>121</v>
      </c>
      <c r="I214" s="262"/>
      <c r="J214" s="29"/>
    </row>
    <row r="215" spans="2:10" x14ac:dyDescent="0.25">
      <c r="B215" s="162"/>
      <c r="C215" t="s">
        <v>1622</v>
      </c>
      <c r="D215" s="29"/>
      <c r="E215" s="288" t="s">
        <v>122</v>
      </c>
      <c r="F215" s="29" t="s">
        <v>107</v>
      </c>
      <c r="G215" s="29" t="s">
        <v>123</v>
      </c>
      <c r="H215" s="29" t="s">
        <v>124</v>
      </c>
      <c r="I215" s="29"/>
      <c r="J215" s="29"/>
    </row>
    <row r="216" spans="2:10" x14ac:dyDescent="0.25">
      <c r="B216" s="162"/>
      <c r="D216" s="29"/>
      <c r="E216" s="289"/>
      <c r="F216" s="262" t="s">
        <v>110</v>
      </c>
      <c r="G216" s="262" t="s">
        <v>111</v>
      </c>
      <c r="H216" s="262" t="s">
        <v>125</v>
      </c>
      <c r="I216" s="262"/>
      <c r="J216" s="29"/>
    </row>
    <row r="217" spans="2:10" x14ac:dyDescent="0.25">
      <c r="B217" s="162"/>
      <c r="C217" t="s">
        <v>136</v>
      </c>
      <c r="D217" s="29"/>
      <c r="E217" s="263" t="s">
        <v>126</v>
      </c>
      <c r="F217" s="263" t="s">
        <v>117</v>
      </c>
      <c r="G217" s="263" t="s">
        <v>111</v>
      </c>
      <c r="H217" s="263" t="s">
        <v>127</v>
      </c>
      <c r="I217" s="263"/>
      <c r="J217" s="29"/>
    </row>
    <row r="218" spans="2:10" x14ac:dyDescent="0.25">
      <c r="B218" s="162"/>
      <c r="C218" t="s">
        <v>1612</v>
      </c>
      <c r="D218" s="29"/>
      <c r="E218" s="288" t="s">
        <v>128</v>
      </c>
      <c r="F218" s="29" t="s">
        <v>107</v>
      </c>
      <c r="G218" s="29" t="s">
        <v>114</v>
      </c>
      <c r="H218" s="29" t="s">
        <v>129</v>
      </c>
      <c r="I218" s="29"/>
      <c r="J218" s="29"/>
    </row>
    <row r="219" spans="2:10" x14ac:dyDescent="0.25">
      <c r="B219" s="162"/>
      <c r="C219" t="s">
        <v>1613</v>
      </c>
      <c r="D219" s="29"/>
      <c r="E219" s="289"/>
      <c r="F219" s="262" t="s">
        <v>110</v>
      </c>
      <c r="G219" s="262" t="s">
        <v>111</v>
      </c>
      <c r="H219" s="262" t="s">
        <v>114</v>
      </c>
      <c r="I219" s="262"/>
      <c r="J219" s="29"/>
    </row>
    <row r="220" spans="2:10" x14ac:dyDescent="0.25">
      <c r="B220" s="162"/>
      <c r="C220" t="s">
        <v>1614</v>
      </c>
      <c r="D220" s="29"/>
      <c r="E220" s="263" t="s">
        <v>130</v>
      </c>
      <c r="F220" s="263" t="s">
        <v>117</v>
      </c>
      <c r="G220" s="263" t="s">
        <v>111</v>
      </c>
      <c r="H220" s="263" t="s">
        <v>109</v>
      </c>
      <c r="I220" s="263"/>
      <c r="J220" s="29"/>
    </row>
    <row r="221" spans="2:10" x14ac:dyDescent="0.25">
      <c r="B221" s="162"/>
      <c r="D221" s="29"/>
      <c r="E221" s="290" t="s">
        <v>131</v>
      </c>
      <c r="F221" s="29" t="s">
        <v>107</v>
      </c>
      <c r="G221" s="29" t="s">
        <v>108</v>
      </c>
      <c r="H221" s="29" t="s">
        <v>132</v>
      </c>
      <c r="I221" s="29"/>
      <c r="J221" s="29"/>
    </row>
    <row r="222" spans="2:10" x14ac:dyDescent="0.25">
      <c r="B222" s="162"/>
      <c r="C222" t="s">
        <v>139</v>
      </c>
      <c r="D222" s="29"/>
      <c r="E222" s="291"/>
      <c r="F222" s="262" t="s">
        <v>110</v>
      </c>
      <c r="G222" s="262" t="s">
        <v>111</v>
      </c>
      <c r="H222" s="262" t="s">
        <v>132</v>
      </c>
      <c r="I222" s="262"/>
      <c r="J222" s="29"/>
    </row>
    <row r="223" spans="2:10" x14ac:dyDescent="0.25">
      <c r="B223" s="162"/>
      <c r="D223" s="29"/>
      <c r="E223" s="263" t="s">
        <v>134</v>
      </c>
      <c r="F223" s="263" t="s">
        <v>117</v>
      </c>
      <c r="G223" s="263" t="s">
        <v>111</v>
      </c>
      <c r="H223" s="263" t="s">
        <v>114</v>
      </c>
      <c r="I223" s="263"/>
      <c r="J223" s="29"/>
    </row>
    <row r="224" spans="2:10" x14ac:dyDescent="0.25">
      <c r="B224" s="162"/>
      <c r="C224" s="22" t="s">
        <v>144</v>
      </c>
      <c r="D224" s="29"/>
      <c r="E224" s="298" t="s">
        <v>135</v>
      </c>
      <c r="F224" s="29" t="s">
        <v>107</v>
      </c>
      <c r="G224" s="29" t="s">
        <v>108</v>
      </c>
      <c r="H224" s="29" t="s">
        <v>109</v>
      </c>
      <c r="I224" s="29"/>
      <c r="J224" s="29"/>
    </row>
    <row r="225" spans="2:10" x14ac:dyDescent="0.25">
      <c r="B225" s="162"/>
      <c r="C225" t="s">
        <v>146</v>
      </c>
      <c r="D225" s="29"/>
      <c r="E225" s="289"/>
      <c r="F225" s="262" t="s">
        <v>110</v>
      </c>
      <c r="G225" s="262" t="s">
        <v>111</v>
      </c>
      <c r="H225" s="262" t="s">
        <v>137</v>
      </c>
      <c r="I225" s="262"/>
      <c r="J225" s="29"/>
    </row>
    <row r="226" spans="2:10" x14ac:dyDescent="0.25">
      <c r="B226" s="162"/>
      <c r="C226" t="s">
        <v>147</v>
      </c>
      <c r="D226" s="29"/>
      <c r="E226" s="298" t="s">
        <v>138</v>
      </c>
      <c r="F226" s="29" t="s">
        <v>107</v>
      </c>
      <c r="G226" s="29" t="s">
        <v>108</v>
      </c>
      <c r="H226" s="29" t="s">
        <v>109</v>
      </c>
      <c r="I226" s="29"/>
      <c r="J226" s="29"/>
    </row>
    <row r="227" spans="2:10" x14ac:dyDescent="0.25">
      <c r="B227" s="162"/>
      <c r="C227" t="s">
        <v>149</v>
      </c>
      <c r="D227" s="29"/>
      <c r="E227" s="289"/>
      <c r="F227" s="262" t="s">
        <v>110</v>
      </c>
      <c r="G227" s="262" t="s">
        <v>111</v>
      </c>
      <c r="H227" s="262" t="s">
        <v>137</v>
      </c>
      <c r="I227" s="262"/>
      <c r="J227" s="29"/>
    </row>
    <row r="228" spans="2:10" x14ac:dyDescent="0.25">
      <c r="B228" s="162"/>
      <c r="C228" t="s">
        <v>150</v>
      </c>
      <c r="D228" s="29"/>
      <c r="E228" s="298" t="s">
        <v>140</v>
      </c>
      <c r="F228" s="29" t="s">
        <v>107</v>
      </c>
      <c r="G228" s="29" t="s">
        <v>141</v>
      </c>
      <c r="H228" s="29" t="s">
        <v>142</v>
      </c>
      <c r="I228" s="29"/>
      <c r="J228" s="29"/>
    </row>
    <row r="229" spans="2:10" x14ac:dyDescent="0.25">
      <c r="B229" s="162"/>
      <c r="C229" t="s">
        <v>151</v>
      </c>
      <c r="D229" s="29"/>
      <c r="E229" s="289"/>
      <c r="F229" s="262" t="s">
        <v>110</v>
      </c>
      <c r="G229" s="262" t="s">
        <v>111</v>
      </c>
      <c r="H229" s="262" t="s">
        <v>143</v>
      </c>
      <c r="I229" s="262"/>
      <c r="J229" s="29"/>
    </row>
    <row r="230" spans="2:10" x14ac:dyDescent="0.25">
      <c r="B230" s="162"/>
      <c r="C230" t="s">
        <v>152</v>
      </c>
      <c r="D230" s="29"/>
      <c r="E230" s="299" t="s">
        <v>1970</v>
      </c>
      <c r="F230" s="29" t="s">
        <v>107</v>
      </c>
      <c r="G230" s="29" t="s">
        <v>108</v>
      </c>
      <c r="H230" s="29" t="s">
        <v>1737</v>
      </c>
      <c r="I230" s="29"/>
      <c r="J230" s="29"/>
    </row>
    <row r="231" spans="2:10" ht="15" customHeight="1" x14ac:dyDescent="0.25">
      <c r="B231" s="162"/>
      <c r="C231" s="27" t="s">
        <v>153</v>
      </c>
      <c r="D231" s="29"/>
      <c r="E231" s="291"/>
      <c r="F231" s="262" t="s">
        <v>110</v>
      </c>
      <c r="G231" s="262" t="s">
        <v>111</v>
      </c>
      <c r="H231" s="262" t="s">
        <v>114</v>
      </c>
      <c r="I231" s="262"/>
      <c r="J231" s="29"/>
    </row>
    <row r="232" spans="2:10" x14ac:dyDescent="0.25">
      <c r="B232" s="162"/>
      <c r="C232" s="27" t="s">
        <v>155</v>
      </c>
      <c r="D232" s="29"/>
      <c r="E232" s="296" t="s">
        <v>1958</v>
      </c>
      <c r="F232" s="29" t="s">
        <v>117</v>
      </c>
      <c r="G232" s="29" t="s">
        <v>111</v>
      </c>
      <c r="H232" s="29" t="s">
        <v>145</v>
      </c>
      <c r="I232" s="29"/>
      <c r="J232" s="29"/>
    </row>
    <row r="233" spans="2:10" ht="15" customHeight="1" x14ac:dyDescent="0.25">
      <c r="B233" s="162"/>
      <c r="C233" s="27" t="s">
        <v>156</v>
      </c>
      <c r="D233" s="29"/>
      <c r="E233" s="296"/>
      <c r="F233" s="29" t="s">
        <v>107</v>
      </c>
      <c r="G233" s="29" t="s">
        <v>141</v>
      </c>
      <c r="H233" s="29" t="s">
        <v>109</v>
      </c>
      <c r="I233" s="29"/>
      <c r="J233" s="29"/>
    </row>
    <row r="234" spans="2:10" x14ac:dyDescent="0.25">
      <c r="B234" s="162"/>
      <c r="C234" t="s">
        <v>157</v>
      </c>
      <c r="D234" s="29"/>
      <c r="E234" s="297"/>
      <c r="F234" s="262" t="s">
        <v>110</v>
      </c>
      <c r="G234" s="262" t="s">
        <v>111</v>
      </c>
      <c r="H234" s="262" t="s">
        <v>148</v>
      </c>
      <c r="I234" s="262"/>
      <c r="J234" s="29"/>
    </row>
    <row r="235" spans="2:10" x14ac:dyDescent="0.25">
      <c r="B235" s="162"/>
      <c r="C235" t="s">
        <v>158</v>
      </c>
      <c r="D235" s="29"/>
      <c r="E235" s="270"/>
      <c r="F235" s="29"/>
      <c r="G235" s="29"/>
      <c r="H235" s="29"/>
      <c r="I235" s="29"/>
      <c r="J235" s="29"/>
    </row>
    <row r="236" spans="2:10" x14ac:dyDescent="0.25">
      <c r="B236" s="162"/>
      <c r="C236" t="s">
        <v>159</v>
      </c>
      <c r="D236" s="29"/>
      <c r="E236" s="29" t="s">
        <v>1959</v>
      </c>
      <c r="F236" s="264"/>
      <c r="G236" s="264"/>
      <c r="H236" s="264"/>
      <c r="I236" s="264"/>
      <c r="J236" s="29"/>
    </row>
    <row r="237" spans="2:10" x14ac:dyDescent="0.25">
      <c r="B237" s="162"/>
      <c r="C237" t="s">
        <v>160</v>
      </c>
      <c r="D237" s="29"/>
      <c r="E237" s="29" t="s">
        <v>154</v>
      </c>
      <c r="F237" s="29"/>
      <c r="G237" s="29"/>
      <c r="H237" s="29"/>
      <c r="I237" s="29"/>
      <c r="J237" s="29"/>
    </row>
    <row r="238" spans="2:10" x14ac:dyDescent="0.25">
      <c r="B238" s="162"/>
      <c r="C238" t="s">
        <v>161</v>
      </c>
      <c r="D238" s="29"/>
      <c r="E238" s="29"/>
      <c r="F238" s="29"/>
      <c r="G238" s="29"/>
      <c r="H238" s="29"/>
      <c r="I238" s="29"/>
      <c r="J238" s="29"/>
    </row>
    <row r="239" spans="2:10" x14ac:dyDescent="0.25">
      <c r="B239" s="162"/>
      <c r="C239" t="s">
        <v>162</v>
      </c>
      <c r="D239" s="29"/>
      <c r="F239" s="29"/>
      <c r="G239" s="29"/>
      <c r="H239" s="29"/>
      <c r="I239" s="29"/>
      <c r="J239" s="29"/>
    </row>
    <row r="240" spans="2:10" x14ac:dyDescent="0.25">
      <c r="B240" s="162"/>
      <c r="D240" s="29"/>
      <c r="E240" s="29"/>
      <c r="F240" s="29"/>
      <c r="G240" s="29"/>
      <c r="H240" s="29"/>
      <c r="I240" s="29"/>
      <c r="J240" s="29"/>
    </row>
    <row r="241" spans="2:14" x14ac:dyDescent="0.25">
      <c r="B241" s="162"/>
      <c r="C241" s="22" t="s">
        <v>1541</v>
      </c>
    </row>
    <row r="242" spans="2:14" x14ac:dyDescent="0.25">
      <c r="B242" s="162"/>
      <c r="C242" t="s">
        <v>163</v>
      </c>
      <c r="D242" s="170"/>
      <c r="E242" s="170"/>
      <c r="F242" s="170"/>
      <c r="G242" s="170"/>
      <c r="H242" s="170"/>
      <c r="I242" s="170"/>
      <c r="J242" s="170"/>
      <c r="K242" s="170"/>
      <c r="L242" s="170"/>
      <c r="M242" s="170"/>
      <c r="N242" s="170"/>
    </row>
    <row r="243" spans="2:14" x14ac:dyDescent="0.25">
      <c r="B243" s="162"/>
      <c r="C243" t="s">
        <v>164</v>
      </c>
      <c r="D243" s="170"/>
      <c r="E243" s="171" t="s">
        <v>1417</v>
      </c>
      <c r="F243" s="170"/>
      <c r="G243" s="170"/>
      <c r="H243" s="170"/>
      <c r="I243" s="170"/>
      <c r="J243" s="170"/>
      <c r="K243" s="170"/>
      <c r="L243" s="170"/>
      <c r="M243" s="170"/>
      <c r="N243" s="170"/>
    </row>
    <row r="244" spans="2:14" x14ac:dyDescent="0.25">
      <c r="B244" s="162"/>
      <c r="C244" t="s">
        <v>165</v>
      </c>
      <c r="D244" s="170"/>
      <c r="E244" s="170" t="s">
        <v>1418</v>
      </c>
      <c r="F244" s="170"/>
      <c r="G244" s="170"/>
      <c r="H244" s="170"/>
      <c r="I244" s="170"/>
      <c r="J244" s="170"/>
      <c r="K244" s="170"/>
      <c r="L244" s="170"/>
      <c r="M244" s="170"/>
      <c r="N244" s="170"/>
    </row>
    <row r="245" spans="2:14" x14ac:dyDescent="0.25">
      <c r="B245" s="162"/>
      <c r="C245" t="s">
        <v>166</v>
      </c>
      <c r="D245" s="170"/>
      <c r="E245" s="170" t="s">
        <v>1419</v>
      </c>
      <c r="F245" s="170"/>
      <c r="G245" s="170"/>
      <c r="H245" s="170"/>
      <c r="I245" s="170"/>
      <c r="J245" s="170"/>
      <c r="K245" s="170"/>
      <c r="L245" s="170"/>
      <c r="M245" s="170"/>
      <c r="N245" s="170"/>
    </row>
    <row r="246" spans="2:14" x14ac:dyDescent="0.25">
      <c r="B246" s="162"/>
      <c r="D246" s="170"/>
      <c r="E246" s="170" t="s">
        <v>1420</v>
      </c>
      <c r="F246" s="170"/>
      <c r="G246" s="170"/>
      <c r="H246" s="170"/>
      <c r="I246" s="170"/>
      <c r="J246" s="170"/>
      <c r="K246" s="170"/>
      <c r="L246" s="170"/>
      <c r="M246" s="170"/>
      <c r="N246" s="170"/>
    </row>
    <row r="247" spans="2:14" x14ac:dyDescent="0.25">
      <c r="B247" s="162"/>
      <c r="C247" t="s">
        <v>1542</v>
      </c>
      <c r="D247" s="170"/>
      <c r="E247" s="170" t="s">
        <v>1421</v>
      </c>
      <c r="F247" s="170"/>
      <c r="G247" s="170"/>
      <c r="H247" s="170"/>
      <c r="I247" s="170"/>
      <c r="J247" s="170"/>
      <c r="K247" s="170"/>
      <c r="L247" s="170"/>
      <c r="M247" s="170"/>
      <c r="N247" s="170"/>
    </row>
    <row r="248" spans="2:14" x14ac:dyDescent="0.25">
      <c r="B248" s="162"/>
      <c r="C248" t="s">
        <v>167</v>
      </c>
      <c r="D248" s="170"/>
      <c r="E248" s="170" t="s">
        <v>1422</v>
      </c>
      <c r="F248" s="170"/>
      <c r="G248" s="170"/>
      <c r="H248" s="170"/>
      <c r="I248" s="170"/>
      <c r="J248" s="170"/>
      <c r="K248" s="170"/>
      <c r="L248" s="170"/>
      <c r="M248" s="170"/>
      <c r="N248" s="170"/>
    </row>
    <row r="249" spans="2:14" x14ac:dyDescent="0.25">
      <c r="B249" s="162"/>
      <c r="C249" t="s">
        <v>740</v>
      </c>
      <c r="D249" s="170"/>
      <c r="E249" s="170" t="s">
        <v>1424</v>
      </c>
      <c r="F249" s="170"/>
      <c r="G249" s="170"/>
      <c r="H249" s="170"/>
      <c r="I249" s="170"/>
      <c r="J249" s="170"/>
      <c r="K249" s="170"/>
      <c r="L249" s="170"/>
      <c r="M249" s="170"/>
      <c r="N249" s="170"/>
    </row>
    <row r="250" spans="2:14" x14ac:dyDescent="0.25">
      <c r="B250" s="162"/>
      <c r="C250" t="s">
        <v>1615</v>
      </c>
      <c r="D250" s="170"/>
      <c r="E250" s="170" t="s">
        <v>1423</v>
      </c>
      <c r="F250" s="170"/>
      <c r="G250" s="170"/>
      <c r="H250" s="170"/>
      <c r="I250" s="170"/>
      <c r="J250" s="170"/>
      <c r="K250" s="170"/>
      <c r="L250" s="170"/>
      <c r="M250" s="170"/>
      <c r="N250" s="170"/>
    </row>
    <row r="251" spans="2:14" x14ac:dyDescent="0.25">
      <c r="B251" s="162"/>
      <c r="C251" t="s">
        <v>1616</v>
      </c>
      <c r="D251" s="170"/>
      <c r="E251" s="170"/>
      <c r="F251" s="170"/>
      <c r="G251" s="170"/>
      <c r="H251" s="170"/>
      <c r="I251" s="170"/>
      <c r="J251" s="170"/>
      <c r="K251" s="170"/>
      <c r="L251" s="170"/>
      <c r="M251" s="170"/>
      <c r="N251" s="170"/>
    </row>
    <row r="252" spans="2:14" x14ac:dyDescent="0.25">
      <c r="B252" s="162"/>
      <c r="C252" t="s">
        <v>169</v>
      </c>
    </row>
    <row r="253" spans="2:14" x14ac:dyDescent="0.25">
      <c r="B253" s="162"/>
      <c r="C253" t="s">
        <v>1617</v>
      </c>
    </row>
    <row r="254" spans="2:14" x14ac:dyDescent="0.25">
      <c r="B254" s="162"/>
      <c r="C254" t="s">
        <v>1618</v>
      </c>
    </row>
    <row r="255" spans="2:14" x14ac:dyDescent="0.25">
      <c r="B255" s="162"/>
      <c r="C255" t="s">
        <v>1619</v>
      </c>
    </row>
    <row r="256" spans="2:14" x14ac:dyDescent="0.25">
      <c r="B256" s="162"/>
      <c r="C256" t="s">
        <v>1620</v>
      </c>
    </row>
    <row r="257" spans="2:3" x14ac:dyDescent="0.25">
      <c r="B257" s="162"/>
      <c r="C257" t="s">
        <v>170</v>
      </c>
    </row>
    <row r="258" spans="2:3" x14ac:dyDescent="0.25">
      <c r="B258" s="162"/>
      <c r="C258" t="s">
        <v>171</v>
      </c>
    </row>
    <row r="259" spans="2:3" x14ac:dyDescent="0.25">
      <c r="B259" s="162"/>
      <c r="C259" t="s">
        <v>172</v>
      </c>
    </row>
    <row r="260" spans="2:3" x14ac:dyDescent="0.25">
      <c r="B260" s="162"/>
      <c r="C260" t="s">
        <v>173</v>
      </c>
    </row>
    <row r="261" spans="2:3" x14ac:dyDescent="0.25">
      <c r="B261" s="162"/>
      <c r="C261" t="s">
        <v>174</v>
      </c>
    </row>
    <row r="262" spans="2:3" x14ac:dyDescent="0.25">
      <c r="B262" s="162"/>
      <c r="C262" t="s">
        <v>175</v>
      </c>
    </row>
    <row r="263" spans="2:3" x14ac:dyDescent="0.25">
      <c r="B263" s="162"/>
      <c r="C263" t="s">
        <v>176</v>
      </c>
    </row>
    <row r="264" spans="2:3" x14ac:dyDescent="0.25">
      <c r="B264" s="162"/>
    </row>
    <row r="265" spans="2:3" x14ac:dyDescent="0.25">
      <c r="B265" s="162"/>
      <c r="C265" s="22" t="s">
        <v>1603</v>
      </c>
    </row>
    <row r="266" spans="2:3" x14ac:dyDescent="0.25">
      <c r="B266" s="162"/>
      <c r="C266" s="194" t="s">
        <v>1604</v>
      </c>
    </row>
    <row r="267" spans="2:3" x14ac:dyDescent="0.25">
      <c r="B267" s="162"/>
      <c r="C267" s="194"/>
    </row>
    <row r="268" spans="2:3" x14ac:dyDescent="0.25">
      <c r="B268" s="162"/>
      <c r="C268" s="194" t="s">
        <v>1605</v>
      </c>
    </row>
    <row r="269" spans="2:3" x14ac:dyDescent="0.25">
      <c r="B269" s="162"/>
      <c r="C269" s="194" t="s">
        <v>1606</v>
      </c>
    </row>
    <row r="270" spans="2:3" x14ac:dyDescent="0.25">
      <c r="B270" s="162"/>
      <c r="C270" s="194" t="s">
        <v>1607</v>
      </c>
    </row>
    <row r="271" spans="2:3" x14ac:dyDescent="0.25">
      <c r="B271" s="162"/>
      <c r="C271" s="194" t="s">
        <v>1608</v>
      </c>
    </row>
    <row r="272" spans="2:3" x14ac:dyDescent="0.25">
      <c r="B272" s="162"/>
      <c r="C272" s="194"/>
    </row>
    <row r="273" spans="2:3" ht="30" x14ac:dyDescent="0.25">
      <c r="B273" s="162"/>
      <c r="C273" s="195" t="s">
        <v>1609</v>
      </c>
    </row>
    <row r="274" spans="2:3" x14ac:dyDescent="0.25">
      <c r="B274" s="162"/>
    </row>
    <row r="275" spans="2:3" x14ac:dyDescent="0.25">
      <c r="B275" s="162"/>
      <c r="C275" s="22" t="s">
        <v>177</v>
      </c>
    </row>
    <row r="276" spans="2:3" x14ac:dyDescent="0.25">
      <c r="B276" s="162"/>
      <c r="C276" s="22" t="s">
        <v>178</v>
      </c>
    </row>
    <row r="277" spans="2:3" ht="30" x14ac:dyDescent="0.25">
      <c r="B277" s="162"/>
      <c r="C277" s="78" t="s">
        <v>1289</v>
      </c>
    </row>
    <row r="278" spans="2:3" x14ac:dyDescent="0.25">
      <c r="B278" s="162"/>
      <c r="C278" t="s">
        <v>179</v>
      </c>
    </row>
    <row r="279" spans="2:3" ht="60" x14ac:dyDescent="0.25">
      <c r="B279" s="162"/>
      <c r="C279" s="78" t="s">
        <v>1945</v>
      </c>
    </row>
    <row r="280" spans="2:3" ht="30" x14ac:dyDescent="0.25">
      <c r="B280" s="162"/>
      <c r="C280" s="78" t="s">
        <v>1946</v>
      </c>
    </row>
    <row r="281" spans="2:3" ht="30" x14ac:dyDescent="0.25">
      <c r="B281" s="162"/>
      <c r="C281" s="78" t="s">
        <v>1947</v>
      </c>
    </row>
    <row r="282" spans="2:3" x14ac:dyDescent="0.25">
      <c r="B282" s="162"/>
    </row>
    <row r="283" spans="2:3" x14ac:dyDescent="0.25">
      <c r="B283" s="162"/>
      <c r="C283" t="s">
        <v>180</v>
      </c>
    </row>
    <row r="284" spans="2:3" x14ac:dyDescent="0.25">
      <c r="B284" s="162"/>
      <c r="C284" t="s">
        <v>181</v>
      </c>
    </row>
    <row r="285" spans="2:3" x14ac:dyDescent="0.25">
      <c r="B285" s="162"/>
      <c r="C285" t="s">
        <v>182</v>
      </c>
    </row>
    <row r="286" spans="2:3" x14ac:dyDescent="0.25">
      <c r="B286" s="162"/>
      <c r="C286" t="s">
        <v>183</v>
      </c>
    </row>
    <row r="287" spans="2:3" x14ac:dyDescent="0.25">
      <c r="B287" s="162"/>
      <c r="C287" t="s">
        <v>184</v>
      </c>
    </row>
    <row r="288" spans="2:3" x14ac:dyDescent="0.25">
      <c r="B288" s="162"/>
    </row>
    <row r="289" spans="2:3" x14ac:dyDescent="0.25">
      <c r="B289" s="162"/>
      <c r="C289" s="22" t="s">
        <v>185</v>
      </c>
    </row>
    <row r="290" spans="2:3" ht="30" x14ac:dyDescent="0.25">
      <c r="B290" s="162"/>
      <c r="C290" s="78" t="s">
        <v>1948</v>
      </c>
    </row>
    <row r="291" spans="2:3" x14ac:dyDescent="0.25">
      <c r="B291" s="162"/>
      <c r="C291" t="s">
        <v>186</v>
      </c>
    </row>
    <row r="292" spans="2:3" ht="60" x14ac:dyDescent="0.25">
      <c r="B292" s="162"/>
      <c r="C292" s="78" t="s">
        <v>1949</v>
      </c>
    </row>
    <row r="293" spans="2:3" ht="30" x14ac:dyDescent="0.25">
      <c r="B293" s="162"/>
      <c r="C293" s="78" t="s">
        <v>1950</v>
      </c>
    </row>
    <row r="294" spans="2:3" x14ac:dyDescent="0.25">
      <c r="B294" s="162"/>
      <c r="C294" t="s">
        <v>187</v>
      </c>
    </row>
    <row r="295" spans="2:3" x14ac:dyDescent="0.25">
      <c r="B295" s="162"/>
      <c r="C295" t="s">
        <v>188</v>
      </c>
    </row>
    <row r="296" spans="2:3" x14ac:dyDescent="0.25">
      <c r="B296" s="162"/>
    </row>
    <row r="297" spans="2:3" x14ac:dyDescent="0.25">
      <c r="B297" s="162"/>
      <c r="C297" s="22" t="s">
        <v>189</v>
      </c>
    </row>
    <row r="298" spans="2:3" ht="30" x14ac:dyDescent="0.25">
      <c r="B298" s="162"/>
      <c r="C298" s="78" t="s">
        <v>1951</v>
      </c>
    </row>
    <row r="299" spans="2:3" x14ac:dyDescent="0.25">
      <c r="B299" s="162"/>
    </row>
    <row r="300" spans="2:3" x14ac:dyDescent="0.25">
      <c r="B300" s="162"/>
      <c r="C300" s="294" t="s">
        <v>190</v>
      </c>
    </row>
    <row r="301" spans="2:3" x14ac:dyDescent="0.25">
      <c r="B301" s="162"/>
      <c r="C301" s="294"/>
    </row>
    <row r="302" spans="2:3" x14ac:dyDescent="0.25">
      <c r="B302" s="162"/>
      <c r="C302" s="294"/>
    </row>
    <row r="303" spans="2:3" x14ac:dyDescent="0.25">
      <c r="B303" s="162"/>
      <c r="C303" s="295" t="s">
        <v>1371</v>
      </c>
    </row>
    <row r="304" spans="2:3" x14ac:dyDescent="0.25">
      <c r="B304" s="162"/>
      <c r="C304" s="295"/>
    </row>
    <row r="305" spans="2:3" x14ac:dyDescent="0.25">
      <c r="B305" s="162"/>
      <c r="C305" s="295"/>
    </row>
    <row r="306" spans="2:3" x14ac:dyDescent="0.25">
      <c r="B306" s="162"/>
      <c r="C306" s="295"/>
    </row>
    <row r="307" spans="2:3" x14ac:dyDescent="0.25">
      <c r="B307" s="162"/>
      <c r="C307" s="295"/>
    </row>
    <row r="308" spans="2:3" x14ac:dyDescent="0.25">
      <c r="B308" s="162"/>
      <c r="C308" s="295"/>
    </row>
    <row r="309" spans="2:3" x14ac:dyDescent="0.25">
      <c r="B309" s="162"/>
      <c r="C309" s="295"/>
    </row>
    <row r="310" spans="2:3" x14ac:dyDescent="0.25">
      <c r="B310" s="162"/>
      <c r="C310" s="295"/>
    </row>
    <row r="311" spans="2:3" x14ac:dyDescent="0.25">
      <c r="B311" s="162"/>
      <c r="C311" s="302" t="s">
        <v>191</v>
      </c>
    </row>
    <row r="312" spans="2:3" x14ac:dyDescent="0.25">
      <c r="B312" s="162"/>
      <c r="C312" s="302"/>
    </row>
    <row r="313" spans="2:3" x14ac:dyDescent="0.25">
      <c r="B313" s="162"/>
      <c r="C313" s="302"/>
    </row>
    <row r="314" spans="2:3" x14ac:dyDescent="0.25">
      <c r="B314" s="162"/>
      <c r="C314" s="302"/>
    </row>
    <row r="315" spans="2:3" x14ac:dyDescent="0.25">
      <c r="B315" s="162"/>
      <c r="C315" s="302"/>
    </row>
    <row r="316" spans="2:3" x14ac:dyDescent="0.25">
      <c r="B316" s="162"/>
      <c r="C316" s="302"/>
    </row>
    <row r="317" spans="2:3" x14ac:dyDescent="0.25">
      <c r="B317" s="162"/>
      <c r="C317" s="302"/>
    </row>
    <row r="318" spans="2:3" x14ac:dyDescent="0.25">
      <c r="B318" s="162"/>
      <c r="C318" s="302"/>
    </row>
    <row r="319" spans="2:3" x14ac:dyDescent="0.25">
      <c r="B319" s="162"/>
      <c r="C319" s="302"/>
    </row>
    <row r="320" spans="2:3" x14ac:dyDescent="0.25">
      <c r="B320" s="162"/>
      <c r="C320" s="302"/>
    </row>
    <row r="321" spans="2:3" x14ac:dyDescent="0.25">
      <c r="B321" s="162"/>
      <c r="C321" s="302"/>
    </row>
    <row r="322" spans="2:3" x14ac:dyDescent="0.25">
      <c r="B322" s="162"/>
      <c r="C322" s="302"/>
    </row>
    <row r="323" spans="2:3" x14ac:dyDescent="0.25">
      <c r="B323" s="162"/>
      <c r="C323" s="302"/>
    </row>
    <row r="324" spans="2:3" x14ac:dyDescent="0.25">
      <c r="B324" s="162"/>
      <c r="C324" s="302"/>
    </row>
    <row r="325" spans="2:3" x14ac:dyDescent="0.25">
      <c r="B325" s="162"/>
      <c r="C325" s="302"/>
    </row>
    <row r="326" spans="2:3" x14ac:dyDescent="0.25">
      <c r="B326" s="162"/>
      <c r="C326" s="302"/>
    </row>
    <row r="327" spans="2:3" x14ac:dyDescent="0.25">
      <c r="B327" s="162"/>
      <c r="C327" s="302"/>
    </row>
    <row r="328" spans="2:3" x14ac:dyDescent="0.25">
      <c r="B328" s="162"/>
      <c r="C328" s="302"/>
    </row>
    <row r="329" spans="2:3" x14ac:dyDescent="0.25">
      <c r="B329" s="162"/>
    </row>
    <row r="330" spans="2:3" ht="45" x14ac:dyDescent="0.25">
      <c r="B330" s="162"/>
      <c r="C330" s="78" t="s">
        <v>1952</v>
      </c>
    </row>
    <row r="331" spans="2:3" x14ac:dyDescent="0.25">
      <c r="B331" s="162"/>
      <c r="C331" t="s">
        <v>192</v>
      </c>
    </row>
    <row r="332" spans="2:3" x14ac:dyDescent="0.25">
      <c r="B332" s="162"/>
    </row>
    <row r="333" spans="2:3" x14ac:dyDescent="0.25">
      <c r="B333" s="162"/>
      <c r="C333" t="s">
        <v>193</v>
      </c>
    </row>
    <row r="334" spans="2:3" ht="60" x14ac:dyDescent="0.25">
      <c r="B334" s="162"/>
      <c r="C334" s="78" t="s">
        <v>1953</v>
      </c>
    </row>
    <row r="335" spans="2:3" ht="30" x14ac:dyDescent="0.25">
      <c r="B335" s="162"/>
      <c r="C335" s="78" t="s">
        <v>1946</v>
      </c>
    </row>
    <row r="336" spans="2:3" x14ac:dyDescent="0.25">
      <c r="B336" s="162"/>
      <c r="C336" t="s">
        <v>1954</v>
      </c>
    </row>
    <row r="337" spans="2:3" x14ac:dyDescent="0.25">
      <c r="B337" s="162"/>
    </row>
    <row r="338" spans="2:3" x14ac:dyDescent="0.25">
      <c r="B338" s="162"/>
      <c r="C338" t="s">
        <v>180</v>
      </c>
    </row>
    <row r="339" spans="2:3" x14ac:dyDescent="0.25">
      <c r="B339" s="162"/>
      <c r="C339" t="s">
        <v>194</v>
      </c>
    </row>
    <row r="340" spans="2:3" x14ac:dyDescent="0.25">
      <c r="B340" s="162"/>
      <c r="C340" t="s">
        <v>182</v>
      </c>
    </row>
    <row r="341" spans="2:3" x14ac:dyDescent="0.25">
      <c r="B341" s="162"/>
      <c r="C341" t="s">
        <v>183</v>
      </c>
    </row>
    <row r="342" spans="2:3" x14ac:dyDescent="0.25">
      <c r="B342" s="162"/>
      <c r="C342" t="s">
        <v>184</v>
      </c>
    </row>
    <row r="343" spans="2:3" x14ac:dyDescent="0.25">
      <c r="B343" s="162"/>
      <c r="C343" t="s">
        <v>195</v>
      </c>
    </row>
    <row r="344" spans="2:3" x14ac:dyDescent="0.25">
      <c r="B344" s="162"/>
      <c r="C344" t="s">
        <v>188</v>
      </c>
    </row>
    <row r="345" spans="2:3" x14ac:dyDescent="0.25">
      <c r="B345" s="162"/>
    </row>
    <row r="346" spans="2:3" x14ac:dyDescent="0.25">
      <c r="B346" s="162"/>
      <c r="C346" s="22" t="s">
        <v>196</v>
      </c>
    </row>
    <row r="347" spans="2:3" ht="30" x14ac:dyDescent="0.25">
      <c r="B347" s="162"/>
      <c r="C347" s="78" t="s">
        <v>1951</v>
      </c>
    </row>
    <row r="348" spans="2:3" x14ac:dyDescent="0.25">
      <c r="B348" s="162"/>
    </row>
    <row r="349" spans="2:3" x14ac:dyDescent="0.25">
      <c r="B349" s="162"/>
      <c r="C349" s="294" t="s">
        <v>190</v>
      </c>
    </row>
    <row r="350" spans="2:3" x14ac:dyDescent="0.25">
      <c r="B350" s="162"/>
      <c r="C350" s="294"/>
    </row>
    <row r="351" spans="2:3" x14ac:dyDescent="0.25">
      <c r="B351" s="162"/>
      <c r="C351" s="294"/>
    </row>
    <row r="352" spans="2:3" x14ac:dyDescent="0.25">
      <c r="B352" s="162"/>
      <c r="C352" s="295" t="s">
        <v>1371</v>
      </c>
    </row>
    <row r="353" spans="2:3" x14ac:dyDescent="0.25">
      <c r="B353" s="162"/>
      <c r="C353" s="295"/>
    </row>
    <row r="354" spans="2:3" x14ac:dyDescent="0.25">
      <c r="B354" s="162"/>
      <c r="C354" s="295"/>
    </row>
    <row r="355" spans="2:3" x14ac:dyDescent="0.25">
      <c r="B355" s="162"/>
      <c r="C355" s="295"/>
    </row>
    <row r="356" spans="2:3" x14ac:dyDescent="0.25">
      <c r="B356" s="162"/>
      <c r="C356" s="295"/>
    </row>
    <row r="357" spans="2:3" x14ac:dyDescent="0.25">
      <c r="B357" s="162"/>
      <c r="C357" s="295"/>
    </row>
    <row r="358" spans="2:3" x14ac:dyDescent="0.25">
      <c r="B358" s="162"/>
      <c r="C358" s="295"/>
    </row>
    <row r="359" spans="2:3" x14ac:dyDescent="0.25">
      <c r="B359" s="162"/>
      <c r="C359" s="295"/>
    </row>
    <row r="360" spans="2:3" x14ac:dyDescent="0.25">
      <c r="B360" s="162"/>
      <c r="C360" s="302" t="s">
        <v>1365</v>
      </c>
    </row>
    <row r="361" spans="2:3" x14ac:dyDescent="0.25">
      <c r="B361" s="162"/>
      <c r="C361" s="302"/>
    </row>
    <row r="362" spans="2:3" x14ac:dyDescent="0.25">
      <c r="B362" s="162"/>
      <c r="C362" s="302"/>
    </row>
    <row r="363" spans="2:3" x14ac:dyDescent="0.25">
      <c r="B363" s="162"/>
      <c r="C363" s="302"/>
    </row>
    <row r="364" spans="2:3" x14ac:dyDescent="0.25">
      <c r="B364" s="162"/>
      <c r="C364" s="302"/>
    </row>
    <row r="365" spans="2:3" x14ac:dyDescent="0.25">
      <c r="B365" s="162"/>
      <c r="C365" s="302"/>
    </row>
    <row r="366" spans="2:3" x14ac:dyDescent="0.25">
      <c r="B366" s="162"/>
      <c r="C366" s="302"/>
    </row>
    <row r="367" spans="2:3" x14ac:dyDescent="0.25">
      <c r="B367" s="162"/>
      <c r="C367" s="302"/>
    </row>
    <row r="368" spans="2:3" x14ac:dyDescent="0.25">
      <c r="B368" s="162"/>
      <c r="C368" s="302"/>
    </row>
    <row r="369" spans="2:3" x14ac:dyDescent="0.25">
      <c r="B369" s="162"/>
      <c r="C369" s="302"/>
    </row>
    <row r="370" spans="2:3" x14ac:dyDescent="0.25">
      <c r="B370" s="162"/>
      <c r="C370" s="302"/>
    </row>
    <row r="371" spans="2:3" x14ac:dyDescent="0.25">
      <c r="B371" s="162"/>
      <c r="C371" s="302"/>
    </row>
    <row r="372" spans="2:3" x14ac:dyDescent="0.25">
      <c r="B372" s="162"/>
      <c r="C372" s="302"/>
    </row>
    <row r="373" spans="2:3" x14ac:dyDescent="0.25">
      <c r="B373" s="162"/>
      <c r="C373" s="302"/>
    </row>
    <row r="374" spans="2:3" x14ac:dyDescent="0.25">
      <c r="B374" s="162"/>
      <c r="C374" s="302"/>
    </row>
    <row r="375" spans="2:3" x14ac:dyDescent="0.25">
      <c r="B375" s="162"/>
      <c r="C375" s="302"/>
    </row>
    <row r="376" spans="2:3" x14ac:dyDescent="0.25">
      <c r="B376" s="162"/>
      <c r="C376" s="302"/>
    </row>
    <row r="377" spans="2:3" x14ac:dyDescent="0.25">
      <c r="B377" s="162"/>
      <c r="C377" s="302"/>
    </row>
    <row r="378" spans="2:3" x14ac:dyDescent="0.25">
      <c r="B378" s="162"/>
    </row>
    <row r="379" spans="2:3" ht="45" x14ac:dyDescent="0.25">
      <c r="B379" s="162"/>
      <c r="C379" s="78" t="s">
        <v>1955</v>
      </c>
    </row>
    <row r="380" spans="2:3" x14ac:dyDescent="0.25">
      <c r="B380" s="162"/>
      <c r="C380" t="s">
        <v>192</v>
      </c>
    </row>
    <row r="381" spans="2:3" x14ac:dyDescent="0.25">
      <c r="B381" s="162"/>
    </row>
    <row r="382" spans="2:3" x14ac:dyDescent="0.25">
      <c r="B382" s="162"/>
      <c r="C382" t="s">
        <v>193</v>
      </c>
    </row>
    <row r="383" spans="2:3" ht="60" x14ac:dyDescent="0.25">
      <c r="B383" s="162"/>
      <c r="C383" s="78" t="s">
        <v>1956</v>
      </c>
    </row>
    <row r="384" spans="2:3" ht="30" x14ac:dyDescent="0.25">
      <c r="B384" s="162"/>
      <c r="C384" s="78" t="s">
        <v>1946</v>
      </c>
    </row>
    <row r="385" spans="2:3" ht="30" x14ac:dyDescent="0.25">
      <c r="B385" s="162"/>
      <c r="C385" s="78" t="s">
        <v>1954</v>
      </c>
    </row>
    <row r="386" spans="2:3" x14ac:dyDescent="0.25">
      <c r="B386" s="162"/>
    </row>
    <row r="387" spans="2:3" x14ac:dyDescent="0.25">
      <c r="B387" s="162"/>
      <c r="C387" t="s">
        <v>180</v>
      </c>
    </row>
    <row r="388" spans="2:3" x14ac:dyDescent="0.25">
      <c r="B388" s="162"/>
      <c r="C388" t="s">
        <v>194</v>
      </c>
    </row>
    <row r="389" spans="2:3" x14ac:dyDescent="0.25">
      <c r="B389" s="162"/>
      <c r="C389" t="s">
        <v>182</v>
      </c>
    </row>
    <row r="390" spans="2:3" x14ac:dyDescent="0.25">
      <c r="B390" s="162"/>
      <c r="C390" t="s">
        <v>183</v>
      </c>
    </row>
    <row r="391" spans="2:3" x14ac:dyDescent="0.25">
      <c r="B391" s="162"/>
      <c r="C391" t="s">
        <v>184</v>
      </c>
    </row>
    <row r="392" spans="2:3" x14ac:dyDescent="0.25">
      <c r="B392" s="162"/>
      <c r="C392" t="s">
        <v>195</v>
      </c>
    </row>
    <row r="393" spans="2:3" x14ac:dyDescent="0.25">
      <c r="B393" s="162"/>
      <c r="C393" t="s">
        <v>188</v>
      </c>
    </row>
    <row r="394" spans="2:3" x14ac:dyDescent="0.25">
      <c r="B394" s="162"/>
    </row>
    <row r="395" spans="2:3" x14ac:dyDescent="0.25">
      <c r="B395" s="162"/>
      <c r="C395" s="22" t="s">
        <v>197</v>
      </c>
    </row>
    <row r="396" spans="2:3" x14ac:dyDescent="0.25">
      <c r="B396" s="162"/>
      <c r="C396" s="22" t="s">
        <v>1667</v>
      </c>
    </row>
    <row r="397" spans="2:3" ht="60" x14ac:dyDescent="0.25">
      <c r="B397" s="162"/>
      <c r="C397" s="78" t="s">
        <v>1683</v>
      </c>
    </row>
    <row r="398" spans="2:3" x14ac:dyDescent="0.25">
      <c r="B398" s="162"/>
    </row>
    <row r="399" spans="2:3" x14ac:dyDescent="0.25">
      <c r="B399" s="162"/>
      <c r="C399" s="240" t="s">
        <v>206</v>
      </c>
    </row>
    <row r="400" spans="2:3" x14ac:dyDescent="0.25">
      <c r="B400" s="162"/>
      <c r="C400" s="241" t="s">
        <v>1673</v>
      </c>
    </row>
    <row r="401" spans="2:3" x14ac:dyDescent="0.25">
      <c r="B401" s="162"/>
      <c r="C401" s="241" t="s">
        <v>199</v>
      </c>
    </row>
    <row r="402" spans="2:3" x14ac:dyDescent="0.25">
      <c r="B402" s="162"/>
      <c r="C402" s="241" t="s">
        <v>200</v>
      </c>
    </row>
    <row r="403" spans="2:3" x14ac:dyDescent="0.25">
      <c r="B403" s="162"/>
      <c r="C403" t="s">
        <v>198</v>
      </c>
    </row>
    <row r="404" spans="2:3" x14ac:dyDescent="0.25">
      <c r="B404" s="162"/>
      <c r="C404" t="s">
        <v>1674</v>
      </c>
    </row>
    <row r="405" spans="2:3" x14ac:dyDescent="0.25">
      <c r="B405" s="162"/>
      <c r="C405" t="s">
        <v>1675</v>
      </c>
    </row>
    <row r="406" spans="2:3" x14ac:dyDescent="0.25">
      <c r="B406" s="162"/>
      <c r="C406" t="s">
        <v>201</v>
      </c>
    </row>
    <row r="407" spans="2:3" x14ac:dyDescent="0.25">
      <c r="B407" s="162"/>
      <c r="C407" t="s">
        <v>202</v>
      </c>
    </row>
    <row r="408" spans="2:3" x14ac:dyDescent="0.25">
      <c r="B408" s="162"/>
      <c r="C408" t="s">
        <v>203</v>
      </c>
    </row>
    <row r="409" spans="2:3" x14ac:dyDescent="0.25">
      <c r="B409" s="162"/>
    </row>
    <row r="410" spans="2:3" x14ac:dyDescent="0.25">
      <c r="B410" s="162"/>
      <c r="C410" s="22" t="s">
        <v>1676</v>
      </c>
    </row>
    <row r="411" spans="2:3" x14ac:dyDescent="0.25">
      <c r="B411" s="162"/>
      <c r="C411" t="s">
        <v>1686</v>
      </c>
    </row>
    <row r="412" spans="2:3" x14ac:dyDescent="0.25">
      <c r="B412" s="162"/>
      <c r="C412" s="242" t="s">
        <v>206</v>
      </c>
    </row>
    <row r="413" spans="2:3" x14ac:dyDescent="0.25">
      <c r="B413" s="162"/>
      <c r="C413" t="s">
        <v>1408</v>
      </c>
    </row>
    <row r="414" spans="2:3" x14ac:dyDescent="0.25">
      <c r="B414" s="162"/>
      <c r="C414" t="s">
        <v>1677</v>
      </c>
    </row>
    <row r="415" spans="2:3" x14ac:dyDescent="0.25">
      <c r="B415" s="162"/>
      <c r="C415" t="s">
        <v>204</v>
      </c>
    </row>
    <row r="416" spans="2:3" x14ac:dyDescent="0.25">
      <c r="B416" s="162"/>
      <c r="C416" t="s">
        <v>1678</v>
      </c>
    </row>
    <row r="417" spans="2:3" x14ac:dyDescent="0.25">
      <c r="B417" s="162"/>
    </row>
    <row r="418" spans="2:3" ht="45" x14ac:dyDescent="0.25">
      <c r="B418" s="162"/>
      <c r="C418" s="78" t="s">
        <v>1943</v>
      </c>
    </row>
    <row r="419" spans="2:3" x14ac:dyDescent="0.25">
      <c r="B419" s="162"/>
    </row>
    <row r="420" spans="2:3" x14ac:dyDescent="0.25">
      <c r="B420" s="162"/>
      <c r="C420" s="22" t="s">
        <v>205</v>
      </c>
    </row>
    <row r="421" spans="2:3" x14ac:dyDescent="0.25">
      <c r="B421" s="162"/>
      <c r="C421" s="22" t="s">
        <v>1679</v>
      </c>
    </row>
    <row r="422" spans="2:3" ht="60" x14ac:dyDescent="0.25">
      <c r="B422" s="162"/>
      <c r="C422" s="78" t="s">
        <v>1684</v>
      </c>
    </row>
    <row r="423" spans="2:3" x14ac:dyDescent="0.25">
      <c r="B423" s="162"/>
      <c r="C423" s="242" t="s">
        <v>206</v>
      </c>
    </row>
    <row r="424" spans="2:3" x14ac:dyDescent="0.25">
      <c r="B424" s="162"/>
      <c r="C424" t="s">
        <v>1680</v>
      </c>
    </row>
    <row r="425" spans="2:3" x14ac:dyDescent="0.25">
      <c r="B425" s="162"/>
      <c r="C425" t="s">
        <v>1681</v>
      </c>
    </row>
    <row r="426" spans="2:3" x14ac:dyDescent="0.25">
      <c r="B426" s="162"/>
      <c r="C426" s="241" t="s">
        <v>1691</v>
      </c>
    </row>
    <row r="427" spans="2:3" ht="45" x14ac:dyDescent="0.25">
      <c r="B427" s="162"/>
      <c r="C427" s="78" t="s">
        <v>1944</v>
      </c>
    </row>
    <row r="428" spans="2:3" x14ac:dyDescent="0.25">
      <c r="B428" s="162"/>
    </row>
    <row r="429" spans="2:3" x14ac:dyDescent="0.25">
      <c r="B429" s="162"/>
      <c r="C429" t="s">
        <v>1687</v>
      </c>
    </row>
    <row r="430" spans="2:3" x14ac:dyDescent="0.25">
      <c r="B430" s="162"/>
      <c r="C430" t="s">
        <v>207</v>
      </c>
    </row>
    <row r="431" spans="2:3" x14ac:dyDescent="0.25">
      <c r="B431" s="162"/>
      <c r="C431" t="s">
        <v>208</v>
      </c>
    </row>
    <row r="432" spans="2:3" x14ac:dyDescent="0.25">
      <c r="B432" s="162"/>
    </row>
    <row r="433" spans="2:16" x14ac:dyDescent="0.25">
      <c r="B433" s="162"/>
      <c r="C433" s="22" t="s">
        <v>1685</v>
      </c>
    </row>
    <row r="434" spans="2:16" x14ac:dyDescent="0.25">
      <c r="B434" s="162"/>
      <c r="C434" s="78" t="s">
        <v>1736</v>
      </c>
    </row>
    <row r="435" spans="2:16" x14ac:dyDescent="0.25">
      <c r="B435" s="162"/>
      <c r="C435" s="243" t="s">
        <v>206</v>
      </c>
    </row>
    <row r="436" spans="2:16" x14ac:dyDescent="0.25">
      <c r="B436" s="162"/>
      <c r="C436" t="s">
        <v>1408</v>
      </c>
    </row>
    <row r="437" spans="2:16" x14ac:dyDescent="0.25">
      <c r="B437" s="162"/>
      <c r="C437" t="s">
        <v>199</v>
      </c>
    </row>
    <row r="438" spans="2:16" x14ac:dyDescent="0.25">
      <c r="B438" s="162"/>
      <c r="C438" t="s">
        <v>1691</v>
      </c>
    </row>
    <row r="439" spans="2:16" x14ac:dyDescent="0.25">
      <c r="B439" s="162"/>
      <c r="C439" t="s">
        <v>1682</v>
      </c>
    </row>
    <row r="440" spans="2:16" x14ac:dyDescent="0.25">
      <c r="B440" s="162"/>
      <c r="O440" s="241"/>
      <c r="P440" s="241"/>
    </row>
    <row r="441" spans="2:16" ht="45" x14ac:dyDescent="0.25">
      <c r="B441" s="162"/>
      <c r="C441" s="78" t="s">
        <v>1688</v>
      </c>
      <c r="O441" s="241"/>
      <c r="P441" s="241"/>
    </row>
    <row r="442" spans="2:16" x14ac:dyDescent="0.25">
      <c r="B442" s="162"/>
      <c r="F442" s="241"/>
      <c r="G442" s="241"/>
      <c r="H442" s="241"/>
      <c r="I442" s="241"/>
      <c r="J442" s="241"/>
      <c r="K442" s="241"/>
      <c r="L442" s="241"/>
      <c r="M442" s="241"/>
      <c r="N442" s="241"/>
      <c r="O442" s="241"/>
      <c r="P442" s="241"/>
    </row>
    <row r="443" spans="2:16" x14ac:dyDescent="0.25">
      <c r="B443" s="162"/>
      <c r="C443" s="22" t="s">
        <v>209</v>
      </c>
      <c r="F443" s="241"/>
      <c r="G443" s="241"/>
      <c r="H443" s="241"/>
      <c r="I443" s="241"/>
      <c r="J443" s="241"/>
      <c r="K443" s="241"/>
      <c r="L443" s="241"/>
      <c r="M443" s="241"/>
      <c r="N443" s="241"/>
      <c r="O443" s="241"/>
      <c r="P443" s="241"/>
    </row>
    <row r="444" spans="2:16" ht="30" x14ac:dyDescent="0.25">
      <c r="B444" s="162"/>
      <c r="C444" s="78" t="s">
        <v>1578</v>
      </c>
      <c r="F444" s="241"/>
      <c r="G444" s="241"/>
      <c r="H444" s="241"/>
      <c r="I444" s="241"/>
      <c r="J444" s="241"/>
      <c r="K444" s="241"/>
      <c r="L444" s="241"/>
      <c r="M444" s="241"/>
      <c r="N444" s="241"/>
    </row>
    <row r="445" spans="2:16" x14ac:dyDescent="0.25">
      <c r="B445" s="162"/>
      <c r="F445" s="241"/>
      <c r="G445" s="241"/>
      <c r="H445" s="241"/>
      <c r="I445" s="241"/>
      <c r="J445" s="241"/>
      <c r="K445" s="241"/>
      <c r="L445" s="241"/>
      <c r="M445" s="241"/>
      <c r="N445" s="241"/>
    </row>
    <row r="446" spans="2:16" x14ac:dyDescent="0.25">
      <c r="B446" s="162"/>
      <c r="C446" t="s">
        <v>206</v>
      </c>
    </row>
    <row r="447" spans="2:16" x14ac:dyDescent="0.25">
      <c r="B447" s="162"/>
      <c r="C447" t="s">
        <v>210</v>
      </c>
    </row>
    <row r="448" spans="2:16" x14ac:dyDescent="0.25">
      <c r="B448" s="162"/>
      <c r="C448" t="s">
        <v>211</v>
      </c>
    </row>
    <row r="449" spans="2:3" x14ac:dyDescent="0.25">
      <c r="B449" s="162"/>
      <c r="C449" t="s">
        <v>212</v>
      </c>
    </row>
    <row r="450" spans="2:3" x14ac:dyDescent="0.25">
      <c r="B450" s="162"/>
      <c r="C450" t="s">
        <v>213</v>
      </c>
    </row>
    <row r="451" spans="2:3" x14ac:dyDescent="0.25">
      <c r="B451" s="162"/>
      <c r="C451" t="s">
        <v>214</v>
      </c>
    </row>
    <row r="452" spans="2:3" x14ac:dyDescent="0.25">
      <c r="B452" s="162"/>
      <c r="C452" t="s">
        <v>215</v>
      </c>
    </row>
    <row r="453" spans="2:3" x14ac:dyDescent="0.25">
      <c r="B453" s="162"/>
      <c r="C453" t="s">
        <v>216</v>
      </c>
    </row>
    <row r="454" spans="2:3" x14ac:dyDescent="0.25">
      <c r="B454" s="162"/>
      <c r="C454" t="s">
        <v>217</v>
      </c>
    </row>
    <row r="455" spans="2:3" x14ac:dyDescent="0.25">
      <c r="B455" s="162"/>
      <c r="C455" t="s">
        <v>218</v>
      </c>
    </row>
    <row r="456" spans="2:3" x14ac:dyDescent="0.25">
      <c r="B456" s="162"/>
      <c r="C456" t="s">
        <v>219</v>
      </c>
    </row>
    <row r="457" spans="2:3" x14ac:dyDescent="0.25">
      <c r="B457" s="162"/>
    </row>
    <row r="458" spans="2:3" x14ac:dyDescent="0.25">
      <c r="B458" s="162"/>
      <c r="C458" t="s">
        <v>220</v>
      </c>
    </row>
    <row r="459" spans="2:3" x14ac:dyDescent="0.25">
      <c r="B459" s="162"/>
      <c r="C459" t="s">
        <v>221</v>
      </c>
    </row>
    <row r="460" spans="2:3" x14ac:dyDescent="0.25">
      <c r="B460" s="162"/>
    </row>
    <row r="461" spans="2:3" x14ac:dyDescent="0.25">
      <c r="B461" s="162"/>
    </row>
    <row r="462" spans="2:3" ht="18.75" x14ac:dyDescent="0.3">
      <c r="B462" s="162"/>
      <c r="C462" s="23" t="s">
        <v>222</v>
      </c>
    </row>
    <row r="463" spans="2:3" x14ac:dyDescent="0.25">
      <c r="B463" s="162"/>
    </row>
    <row r="464" spans="2:3" x14ac:dyDescent="0.25">
      <c r="B464" s="162"/>
      <c r="C464" s="22" t="s">
        <v>223</v>
      </c>
    </row>
    <row r="465" spans="2:3" ht="30" x14ac:dyDescent="0.25">
      <c r="B465" s="162"/>
      <c r="C465" s="78" t="s">
        <v>1941</v>
      </c>
    </row>
    <row r="466" spans="2:3" x14ac:dyDescent="0.25">
      <c r="B466" s="162"/>
    </row>
    <row r="467" spans="2:3" x14ac:dyDescent="0.25">
      <c r="B467" s="162"/>
      <c r="C467" t="s">
        <v>206</v>
      </c>
    </row>
    <row r="468" spans="2:3" ht="45" customHeight="1" x14ac:dyDescent="0.25">
      <c r="B468" s="162"/>
      <c r="C468" s="78" t="s">
        <v>1942</v>
      </c>
    </row>
    <row r="469" spans="2:3" x14ac:dyDescent="0.25">
      <c r="B469" s="162"/>
    </row>
    <row r="470" spans="2:3" x14ac:dyDescent="0.25">
      <c r="B470" s="162"/>
      <c r="C470" s="22" t="s">
        <v>224</v>
      </c>
    </row>
    <row r="471" spans="2:3" x14ac:dyDescent="0.25">
      <c r="B471" s="162"/>
      <c r="C471" t="s">
        <v>225</v>
      </c>
    </row>
    <row r="472" spans="2:3" x14ac:dyDescent="0.25">
      <c r="B472" s="162"/>
      <c r="C472" t="s">
        <v>1940</v>
      </c>
    </row>
    <row r="473" spans="2:3" x14ac:dyDescent="0.25">
      <c r="B473" s="162"/>
      <c r="C473" t="s">
        <v>226</v>
      </c>
    </row>
    <row r="474" spans="2:3" x14ac:dyDescent="0.25">
      <c r="B474" s="162"/>
      <c r="C474" t="s">
        <v>227</v>
      </c>
    </row>
    <row r="475" spans="2:3" x14ac:dyDescent="0.25">
      <c r="B475" s="162"/>
      <c r="C475" t="s">
        <v>228</v>
      </c>
    </row>
    <row r="476" spans="2:3" x14ac:dyDescent="0.25">
      <c r="B476" s="162"/>
      <c r="C476" t="s">
        <v>229</v>
      </c>
    </row>
    <row r="477" spans="2:3" x14ac:dyDescent="0.25">
      <c r="B477" s="162"/>
      <c r="C477" t="s">
        <v>230</v>
      </c>
    </row>
    <row r="478" spans="2:3" x14ac:dyDescent="0.25">
      <c r="B478" s="162"/>
    </row>
    <row r="479" spans="2:3" x14ac:dyDescent="0.25">
      <c r="B479" s="162"/>
      <c r="C479" s="22" t="s">
        <v>1971</v>
      </c>
    </row>
    <row r="480" spans="2:3" x14ac:dyDescent="0.25">
      <c r="B480" s="162"/>
      <c r="C480" s="22" t="s">
        <v>1972</v>
      </c>
    </row>
    <row r="481" spans="2:9" x14ac:dyDescent="0.25">
      <c r="B481" s="162"/>
      <c r="C481" t="s">
        <v>231</v>
      </c>
    </row>
    <row r="482" spans="2:9" x14ac:dyDescent="0.25">
      <c r="B482" s="162"/>
      <c r="C482" t="s">
        <v>206</v>
      </c>
    </row>
    <row r="483" spans="2:9" x14ac:dyDescent="0.25">
      <c r="B483" s="162"/>
      <c r="C483" t="s">
        <v>232</v>
      </c>
    </row>
    <row r="484" spans="2:9" x14ac:dyDescent="0.25">
      <c r="B484" s="162"/>
    </row>
    <row r="485" spans="2:9" ht="30" x14ac:dyDescent="0.25">
      <c r="B485" s="162"/>
      <c r="C485" s="78" t="s">
        <v>1883</v>
      </c>
    </row>
    <row r="486" spans="2:9" x14ac:dyDescent="0.25">
      <c r="B486" s="162"/>
    </row>
    <row r="487" spans="2:9" x14ac:dyDescent="0.25">
      <c r="B487" s="162"/>
      <c r="C487" t="s">
        <v>245</v>
      </c>
      <c r="D487" s="29"/>
      <c r="E487" s="29"/>
      <c r="F487" s="29"/>
      <c r="G487" s="29"/>
      <c r="H487" s="29"/>
      <c r="I487" s="29"/>
    </row>
    <row r="488" spans="2:9" ht="75" x14ac:dyDescent="0.25">
      <c r="B488" s="162"/>
      <c r="C488" s="78" t="s">
        <v>1939</v>
      </c>
      <c r="D488" s="29"/>
      <c r="E488" s="28" t="s">
        <v>233</v>
      </c>
      <c r="F488" s="28" t="s">
        <v>234</v>
      </c>
      <c r="G488" s="28" t="s">
        <v>235</v>
      </c>
      <c r="H488" s="172"/>
      <c r="I488" s="29"/>
    </row>
    <row r="489" spans="2:9" ht="75" x14ac:dyDescent="0.25">
      <c r="B489" s="162"/>
      <c r="C489" s="78" t="s">
        <v>1969</v>
      </c>
      <c r="D489" s="29"/>
      <c r="E489" s="29" t="s">
        <v>236</v>
      </c>
      <c r="F489" s="29" t="s">
        <v>237</v>
      </c>
      <c r="G489" s="29" t="s">
        <v>238</v>
      </c>
      <c r="H489" s="29"/>
      <c r="I489" s="29"/>
    </row>
    <row r="490" spans="2:9" x14ac:dyDescent="0.25">
      <c r="B490" s="162"/>
      <c r="D490" s="29"/>
      <c r="E490" s="29" t="s">
        <v>239</v>
      </c>
      <c r="F490" s="29" t="s">
        <v>240</v>
      </c>
      <c r="G490" s="29" t="s">
        <v>241</v>
      </c>
      <c r="H490" s="29"/>
      <c r="I490" s="29"/>
    </row>
    <row r="491" spans="2:9" x14ac:dyDescent="0.25">
      <c r="B491" s="162"/>
      <c r="D491" s="29"/>
      <c r="E491" s="29" t="s">
        <v>242</v>
      </c>
      <c r="F491" s="29" t="s">
        <v>243</v>
      </c>
      <c r="G491" s="29" t="s">
        <v>244</v>
      </c>
      <c r="H491" s="29"/>
      <c r="I491" s="29"/>
    </row>
    <row r="492" spans="2:9" x14ac:dyDescent="0.25">
      <c r="B492" s="162"/>
      <c r="D492" s="29"/>
      <c r="E492" s="29" t="s">
        <v>246</v>
      </c>
      <c r="F492" s="29" t="s">
        <v>247</v>
      </c>
      <c r="G492" s="29" t="s">
        <v>248</v>
      </c>
      <c r="H492" s="29"/>
      <c r="I492" s="29"/>
    </row>
    <row r="493" spans="2:9" x14ac:dyDescent="0.25">
      <c r="B493" s="162"/>
      <c r="D493" s="29"/>
      <c r="E493" s="29" t="s">
        <v>249</v>
      </c>
      <c r="F493" s="173">
        <v>2</v>
      </c>
      <c r="G493" s="29" t="s">
        <v>250</v>
      </c>
      <c r="H493" s="29"/>
      <c r="I493" s="29"/>
    </row>
    <row r="494" spans="2:9" x14ac:dyDescent="0.25">
      <c r="B494" s="162"/>
      <c r="D494" s="29"/>
      <c r="E494" s="29" t="s">
        <v>251</v>
      </c>
      <c r="F494" s="29" t="s">
        <v>252</v>
      </c>
      <c r="G494" s="174" t="s">
        <v>253</v>
      </c>
      <c r="H494" s="29"/>
      <c r="I494" s="29"/>
    </row>
    <row r="495" spans="2:9" x14ac:dyDescent="0.25">
      <c r="B495" s="162"/>
      <c r="D495" s="29"/>
      <c r="E495" s="169" t="s">
        <v>254</v>
      </c>
      <c r="F495" s="169" t="s">
        <v>255</v>
      </c>
      <c r="G495" s="29" t="s">
        <v>256</v>
      </c>
      <c r="H495" s="29"/>
      <c r="I495" s="29"/>
    </row>
    <row r="496" spans="2:9" x14ac:dyDescent="0.25">
      <c r="B496" s="162"/>
      <c r="D496" s="29"/>
      <c r="E496" s="169" t="s">
        <v>257</v>
      </c>
      <c r="F496" s="169" t="s">
        <v>258</v>
      </c>
      <c r="G496" s="29"/>
      <c r="H496" s="29"/>
      <c r="I496" s="29"/>
    </row>
    <row r="497" spans="2:15" x14ac:dyDescent="0.25">
      <c r="B497" s="162"/>
      <c r="D497" s="29"/>
      <c r="E497" s="29" t="s">
        <v>259</v>
      </c>
      <c r="F497" s="29" t="s">
        <v>260</v>
      </c>
      <c r="G497" s="29"/>
      <c r="H497" s="29"/>
      <c r="I497" s="29"/>
    </row>
    <row r="498" spans="2:15" x14ac:dyDescent="0.25">
      <c r="B498" s="162"/>
      <c r="D498" s="29"/>
      <c r="E498" s="29" t="s">
        <v>261</v>
      </c>
      <c r="F498" s="173">
        <v>25</v>
      </c>
      <c r="G498" s="29"/>
      <c r="H498" s="29"/>
      <c r="I498" s="29"/>
    </row>
    <row r="499" spans="2:15" x14ac:dyDescent="0.25">
      <c r="B499" s="162"/>
      <c r="C499" s="22" t="s">
        <v>1973</v>
      </c>
      <c r="D499" s="29"/>
      <c r="E499" s="29"/>
      <c r="F499" s="29"/>
      <c r="G499" s="29"/>
      <c r="H499" s="29"/>
      <c r="I499" s="29"/>
    </row>
    <row r="500" spans="2:15" x14ac:dyDescent="0.25">
      <c r="B500" s="162"/>
      <c r="C500" t="s">
        <v>262</v>
      </c>
      <c r="D500" s="170"/>
      <c r="E500" s="170"/>
      <c r="F500" s="170"/>
      <c r="G500" s="170"/>
      <c r="H500" s="170"/>
      <c r="I500" s="170"/>
      <c r="J500" s="170"/>
      <c r="K500" s="170"/>
      <c r="L500" s="170"/>
      <c r="M500" s="170"/>
      <c r="N500" s="170"/>
      <c r="O500" s="170"/>
    </row>
    <row r="501" spans="2:15" x14ac:dyDescent="0.25">
      <c r="B501" s="162"/>
      <c r="C501" t="s">
        <v>206</v>
      </c>
      <c r="D501" s="170"/>
      <c r="E501" s="175" t="s">
        <v>1425</v>
      </c>
      <c r="F501" s="170"/>
      <c r="G501" s="170"/>
      <c r="H501" s="170"/>
      <c r="I501" s="170"/>
      <c r="J501" s="170"/>
      <c r="K501" s="170"/>
      <c r="L501" s="170"/>
      <c r="M501" s="170"/>
      <c r="N501" s="170"/>
      <c r="O501" s="170"/>
    </row>
    <row r="502" spans="2:15" x14ac:dyDescent="0.25">
      <c r="B502" s="162"/>
      <c r="C502" t="s">
        <v>1938</v>
      </c>
      <c r="D502" s="170"/>
      <c r="E502" s="170" t="s">
        <v>1426</v>
      </c>
      <c r="F502" s="170"/>
      <c r="G502" s="170"/>
      <c r="H502" s="170"/>
      <c r="I502" s="170"/>
      <c r="J502" s="170"/>
      <c r="K502" s="170"/>
      <c r="L502" s="170"/>
      <c r="M502" s="170"/>
      <c r="N502" s="170"/>
      <c r="O502" s="170"/>
    </row>
    <row r="503" spans="2:15" x14ac:dyDescent="0.25">
      <c r="B503" s="162"/>
      <c r="D503" s="170"/>
      <c r="E503" s="170" t="s">
        <v>1427</v>
      </c>
      <c r="F503" s="170"/>
      <c r="G503" s="170"/>
      <c r="H503" s="170"/>
      <c r="I503" s="170"/>
      <c r="J503" s="170"/>
      <c r="K503" s="170"/>
      <c r="L503" s="170"/>
      <c r="M503" s="170"/>
      <c r="N503" s="170"/>
      <c r="O503" s="170"/>
    </row>
    <row r="504" spans="2:15" x14ac:dyDescent="0.25">
      <c r="B504" s="162"/>
      <c r="C504" s="22" t="s">
        <v>1974</v>
      </c>
      <c r="D504" s="170"/>
      <c r="E504" s="170" t="s">
        <v>1428</v>
      </c>
      <c r="F504" s="170"/>
      <c r="G504" s="170"/>
      <c r="H504" s="170"/>
      <c r="I504" s="170"/>
      <c r="J504" s="170"/>
      <c r="K504" s="170"/>
      <c r="L504" s="170"/>
      <c r="M504" s="170"/>
      <c r="N504" s="170"/>
      <c r="O504" s="170"/>
    </row>
    <row r="505" spans="2:15" ht="45" x14ac:dyDescent="0.25">
      <c r="B505" s="162"/>
      <c r="C505" s="78" t="s">
        <v>1937</v>
      </c>
      <c r="D505" s="170"/>
      <c r="E505" s="170"/>
      <c r="F505" s="170"/>
      <c r="G505" s="170"/>
      <c r="H505" s="170"/>
      <c r="I505" s="170"/>
      <c r="J505" s="170"/>
      <c r="K505" s="170"/>
      <c r="L505" s="170"/>
      <c r="M505" s="170"/>
      <c r="N505" s="170"/>
      <c r="O505" s="170"/>
    </row>
    <row r="506" spans="2:15" x14ac:dyDescent="0.25">
      <c r="B506" s="162"/>
    </row>
    <row r="507" spans="2:15" x14ac:dyDescent="0.25">
      <c r="B507" s="162"/>
      <c r="C507" s="22" t="s">
        <v>1975</v>
      </c>
    </row>
    <row r="508" spans="2:15" x14ac:dyDescent="0.25">
      <c r="B508" s="162"/>
      <c r="C508" t="s">
        <v>263</v>
      </c>
    </row>
    <row r="509" spans="2:15" x14ac:dyDescent="0.25">
      <c r="B509" s="162"/>
      <c r="C509" t="s">
        <v>206</v>
      </c>
    </row>
    <row r="510" spans="2:15" x14ac:dyDescent="0.25">
      <c r="B510" s="162"/>
      <c r="C510" s="78" t="s">
        <v>1936</v>
      </c>
    </row>
    <row r="511" spans="2:15" x14ac:dyDescent="0.25">
      <c r="B511" s="162"/>
      <c r="C511" t="s">
        <v>264</v>
      </c>
    </row>
    <row r="512" spans="2:15" x14ac:dyDescent="0.25">
      <c r="B512" s="162"/>
      <c r="C512" t="s">
        <v>265</v>
      </c>
    </row>
    <row r="513" spans="2:3" x14ac:dyDescent="0.25">
      <c r="B513" s="162"/>
      <c r="C513" t="s">
        <v>1543</v>
      </c>
    </row>
    <row r="514" spans="2:3" x14ac:dyDescent="0.25">
      <c r="B514" s="162"/>
      <c r="C514" t="s">
        <v>1544</v>
      </c>
    </row>
    <row r="515" spans="2:3" ht="45" x14ac:dyDescent="0.25">
      <c r="B515" s="162"/>
      <c r="C515" s="78" t="s">
        <v>1935</v>
      </c>
    </row>
    <row r="516" spans="2:3" x14ac:dyDescent="0.25">
      <c r="B516" s="162"/>
    </row>
    <row r="517" spans="2:3" x14ac:dyDescent="0.25">
      <c r="B517" s="162"/>
      <c r="C517" s="22" t="s">
        <v>1976</v>
      </c>
    </row>
    <row r="518" spans="2:3" ht="30" x14ac:dyDescent="0.25">
      <c r="B518" s="162"/>
      <c r="C518" s="78" t="s">
        <v>1933</v>
      </c>
    </row>
    <row r="519" spans="2:3" x14ac:dyDescent="0.25">
      <c r="B519" s="162"/>
    </row>
    <row r="520" spans="2:3" x14ac:dyDescent="0.25">
      <c r="B520" s="162"/>
      <c r="C520" t="s">
        <v>206</v>
      </c>
    </row>
    <row r="521" spans="2:3" ht="60" x14ac:dyDescent="0.25">
      <c r="B521" s="162"/>
      <c r="C521" s="78" t="s">
        <v>1934</v>
      </c>
    </row>
    <row r="522" spans="2:3" x14ac:dyDescent="0.25">
      <c r="B522" s="162"/>
    </row>
    <row r="523" spans="2:3" x14ac:dyDescent="0.25">
      <c r="B523" s="162"/>
      <c r="C523" s="22" t="s">
        <v>1977</v>
      </c>
    </row>
    <row r="524" spans="2:3" ht="105" x14ac:dyDescent="0.25">
      <c r="B524" s="162"/>
      <c r="C524" s="78" t="s">
        <v>266</v>
      </c>
    </row>
    <row r="525" spans="2:3" x14ac:dyDescent="0.25">
      <c r="B525" s="162"/>
      <c r="C525" s="78"/>
    </row>
    <row r="526" spans="2:3" x14ac:dyDescent="0.25">
      <c r="B526" s="162"/>
      <c r="C526" s="22" t="s">
        <v>1978</v>
      </c>
    </row>
    <row r="527" spans="2:3" ht="105" x14ac:dyDescent="0.25">
      <c r="B527" s="162"/>
      <c r="C527" s="78" t="s">
        <v>1530</v>
      </c>
    </row>
    <row r="528" spans="2:3" x14ac:dyDescent="0.25">
      <c r="B528" s="162"/>
    </row>
    <row r="529" spans="2:3" ht="18.75" x14ac:dyDescent="0.3">
      <c r="B529" s="162"/>
      <c r="C529" s="23" t="s">
        <v>267</v>
      </c>
    </row>
    <row r="530" spans="2:3" x14ac:dyDescent="0.25">
      <c r="B530" s="162"/>
    </row>
    <row r="531" spans="2:3" x14ac:dyDescent="0.25">
      <c r="B531" s="162"/>
      <c r="C531" s="22" t="s">
        <v>1573</v>
      </c>
    </row>
    <row r="532" spans="2:3" x14ac:dyDescent="0.25">
      <c r="B532" s="162"/>
      <c r="C532" s="22" t="s">
        <v>268</v>
      </c>
    </row>
    <row r="533" spans="2:3" ht="30" x14ac:dyDescent="0.25">
      <c r="B533" s="162"/>
      <c r="C533" s="78" t="s">
        <v>1932</v>
      </c>
    </row>
    <row r="534" spans="2:3" x14ac:dyDescent="0.25">
      <c r="B534" s="162"/>
    </row>
    <row r="535" spans="2:3" x14ac:dyDescent="0.25">
      <c r="B535" s="162"/>
      <c r="C535" s="22" t="s">
        <v>269</v>
      </c>
    </row>
    <row r="536" spans="2:3" ht="45" x14ac:dyDescent="0.25">
      <c r="B536" s="162"/>
      <c r="C536" s="78" t="s">
        <v>1931</v>
      </c>
    </row>
    <row r="537" spans="2:3" x14ac:dyDescent="0.25">
      <c r="B537" s="162"/>
    </row>
    <row r="538" spans="2:3" x14ac:dyDescent="0.25">
      <c r="B538" s="162"/>
      <c r="C538" s="22" t="s">
        <v>270</v>
      </c>
    </row>
    <row r="539" spans="2:3" ht="45" x14ac:dyDescent="0.25">
      <c r="B539" s="162"/>
      <c r="C539" s="78" t="s">
        <v>1930</v>
      </c>
    </row>
    <row r="540" spans="2:3" x14ac:dyDescent="0.25">
      <c r="B540" s="162"/>
      <c r="C540" t="s">
        <v>271</v>
      </c>
    </row>
    <row r="541" spans="2:3" x14ac:dyDescent="0.25">
      <c r="B541" s="162"/>
      <c r="C541" t="s">
        <v>272</v>
      </c>
    </row>
    <row r="542" spans="2:3" x14ac:dyDescent="0.25">
      <c r="B542" s="162"/>
      <c r="C542" t="s">
        <v>93</v>
      </c>
    </row>
    <row r="543" spans="2:3" x14ac:dyDescent="0.25">
      <c r="B543" s="162"/>
      <c r="C543" t="s">
        <v>273</v>
      </c>
    </row>
    <row r="544" spans="2:3" x14ac:dyDescent="0.25">
      <c r="B544" s="162"/>
      <c r="C544" t="s">
        <v>274</v>
      </c>
    </row>
    <row r="545" spans="2:3" x14ac:dyDescent="0.25">
      <c r="B545" s="162"/>
      <c r="C545" t="s">
        <v>96</v>
      </c>
    </row>
    <row r="546" spans="2:3" x14ac:dyDescent="0.25">
      <c r="B546" s="162"/>
      <c r="C546" t="s">
        <v>97</v>
      </c>
    </row>
    <row r="547" spans="2:3" x14ac:dyDescent="0.25">
      <c r="B547" s="162"/>
      <c r="C547" t="s">
        <v>98</v>
      </c>
    </row>
    <row r="548" spans="2:3" x14ac:dyDescent="0.25">
      <c r="B548" s="162"/>
      <c r="C548" t="s">
        <v>99</v>
      </c>
    </row>
    <row r="549" spans="2:3" x14ac:dyDescent="0.25">
      <c r="B549" s="162"/>
    </row>
    <row r="550" spans="2:3" x14ac:dyDescent="0.25">
      <c r="B550" s="162"/>
      <c r="C550" s="22" t="s">
        <v>275</v>
      </c>
    </row>
    <row r="551" spans="2:3" x14ac:dyDescent="0.25">
      <c r="B551" s="162"/>
      <c r="C551" t="s">
        <v>1048</v>
      </c>
    </row>
    <row r="552" spans="2:3" x14ac:dyDescent="0.25">
      <c r="B552" s="162"/>
    </row>
    <row r="553" spans="2:3" x14ac:dyDescent="0.25">
      <c r="B553" s="162"/>
      <c r="C553" s="22" t="s">
        <v>276</v>
      </c>
    </row>
    <row r="554" spans="2:3" ht="75" x14ac:dyDescent="0.25">
      <c r="B554" s="162"/>
      <c r="C554" s="78" t="s">
        <v>1929</v>
      </c>
    </row>
    <row r="555" spans="2:3" x14ac:dyDescent="0.25">
      <c r="B555" s="162"/>
    </row>
    <row r="556" spans="2:3" x14ac:dyDescent="0.25">
      <c r="B556" s="162"/>
      <c r="C556" s="22" t="s">
        <v>1979</v>
      </c>
    </row>
    <row r="557" spans="2:3" ht="60" x14ac:dyDescent="0.25">
      <c r="B557" s="162"/>
      <c r="C557" s="78" t="s">
        <v>1927</v>
      </c>
    </row>
    <row r="558" spans="2:3" ht="30" x14ac:dyDescent="0.25">
      <c r="B558" s="162"/>
      <c r="C558" s="78" t="s">
        <v>1928</v>
      </c>
    </row>
    <row r="559" spans="2:3" x14ac:dyDescent="0.25">
      <c r="B559" s="162"/>
    </row>
    <row r="560" spans="2:3" x14ac:dyDescent="0.25">
      <c r="B560" s="162"/>
      <c r="C560" s="22" t="s">
        <v>277</v>
      </c>
    </row>
    <row r="561" spans="2:3" ht="75" x14ac:dyDescent="0.25">
      <c r="B561" s="162"/>
      <c r="C561" s="78" t="s">
        <v>1925</v>
      </c>
    </row>
    <row r="562" spans="2:3" x14ac:dyDescent="0.25">
      <c r="B562" s="162"/>
      <c r="C562" t="s">
        <v>278</v>
      </c>
    </row>
    <row r="563" spans="2:3" x14ac:dyDescent="0.25">
      <c r="B563" s="162"/>
      <c r="C563" t="s">
        <v>279</v>
      </c>
    </row>
    <row r="564" spans="2:3" x14ac:dyDescent="0.25">
      <c r="B564" s="162"/>
      <c r="C564" t="s">
        <v>280</v>
      </c>
    </row>
    <row r="565" spans="2:3" x14ac:dyDescent="0.25">
      <c r="B565" s="162"/>
    </row>
    <row r="566" spans="2:3" x14ac:dyDescent="0.25">
      <c r="B566" s="162"/>
      <c r="C566" s="22" t="s">
        <v>1546</v>
      </c>
    </row>
    <row r="567" spans="2:3" ht="60" x14ac:dyDescent="0.25">
      <c r="B567" s="162"/>
      <c r="C567" s="78" t="s">
        <v>1926</v>
      </c>
    </row>
    <row r="568" spans="2:3" x14ac:dyDescent="0.25">
      <c r="B568" s="162"/>
      <c r="C568" t="s">
        <v>281</v>
      </c>
    </row>
    <row r="569" spans="2:3" x14ac:dyDescent="0.25">
      <c r="B569" s="162"/>
      <c r="C569" t="s">
        <v>1413</v>
      </c>
    </row>
    <row r="570" spans="2:3" x14ac:dyDescent="0.25">
      <c r="B570" s="162"/>
      <c r="C570" t="s">
        <v>282</v>
      </c>
    </row>
    <row r="571" spans="2:3" x14ac:dyDescent="0.25">
      <c r="B571" s="162"/>
      <c r="C571" t="s">
        <v>283</v>
      </c>
    </row>
    <row r="572" spans="2:3" x14ac:dyDescent="0.25">
      <c r="B572" s="162"/>
      <c r="C572" t="s">
        <v>284</v>
      </c>
    </row>
    <row r="573" spans="2:3" x14ac:dyDescent="0.25">
      <c r="B573" s="162"/>
      <c r="C573" t="s">
        <v>285</v>
      </c>
    </row>
    <row r="574" spans="2:3" x14ac:dyDescent="0.25">
      <c r="B574" s="162"/>
      <c r="C574" t="s">
        <v>286</v>
      </c>
    </row>
    <row r="575" spans="2:3" x14ac:dyDescent="0.25">
      <c r="B575" s="162"/>
    </row>
    <row r="576" spans="2:3" x14ac:dyDescent="0.25">
      <c r="B576" s="162"/>
      <c r="C576" s="22" t="s">
        <v>1547</v>
      </c>
    </row>
    <row r="577" spans="2:6" ht="45" x14ac:dyDescent="0.25">
      <c r="B577" s="162"/>
      <c r="C577" s="78" t="s">
        <v>1924</v>
      </c>
    </row>
    <row r="578" spans="2:6" x14ac:dyDescent="0.25">
      <c r="B578" s="162"/>
      <c r="C578" t="s">
        <v>287</v>
      </c>
    </row>
    <row r="579" spans="2:6" ht="30" x14ac:dyDescent="0.25">
      <c r="B579" s="162"/>
      <c r="C579" s="78" t="s">
        <v>288</v>
      </c>
    </row>
    <row r="580" spans="2:6" x14ac:dyDescent="0.25">
      <c r="B580" s="162"/>
      <c r="C580" t="s">
        <v>289</v>
      </c>
    </row>
    <row r="581" spans="2:6" x14ac:dyDescent="0.25">
      <c r="B581" s="162"/>
      <c r="C581" t="s">
        <v>290</v>
      </c>
    </row>
    <row r="582" spans="2:6" x14ac:dyDescent="0.25">
      <c r="B582" s="162"/>
      <c r="C582" t="s">
        <v>291</v>
      </c>
    </row>
    <row r="583" spans="2:6" x14ac:dyDescent="0.25">
      <c r="B583" s="162"/>
      <c r="C583" t="s">
        <v>292</v>
      </c>
    </row>
    <row r="584" spans="2:6" x14ac:dyDescent="0.25">
      <c r="B584" s="162"/>
      <c r="C584" t="s">
        <v>293</v>
      </c>
    </row>
    <row r="585" spans="2:6" x14ac:dyDescent="0.25">
      <c r="B585" s="162"/>
    </row>
    <row r="586" spans="2:6" ht="23.25" x14ac:dyDescent="0.25">
      <c r="B586" s="162"/>
      <c r="C586" s="42" t="s">
        <v>294</v>
      </c>
      <c r="D586" s="300" t="s">
        <v>295</v>
      </c>
      <c r="E586" s="300"/>
      <c r="F586" s="301"/>
    </row>
    <row r="587" spans="2:6" x14ac:dyDescent="0.25">
      <c r="B587" s="162"/>
      <c r="D587" s="52"/>
      <c r="E587" s="52"/>
      <c r="F587" s="52"/>
    </row>
    <row r="588" spans="2:6" x14ac:dyDescent="0.25">
      <c r="B588" s="162"/>
      <c r="C588" t="s">
        <v>296</v>
      </c>
    </row>
    <row r="589" spans="2:6" x14ac:dyDescent="0.25">
      <c r="B589" s="162"/>
      <c r="C589" t="s">
        <v>297</v>
      </c>
    </row>
    <row r="590" spans="2:6" x14ac:dyDescent="0.25">
      <c r="B590" s="162"/>
      <c r="C590" t="s">
        <v>1923</v>
      </c>
    </row>
    <row r="591" spans="2:6" x14ac:dyDescent="0.25">
      <c r="B591" s="162"/>
      <c r="C591" t="s">
        <v>298</v>
      </c>
    </row>
    <row r="592" spans="2:6" x14ac:dyDescent="0.25">
      <c r="B592" s="162"/>
    </row>
    <row r="593" spans="2:3" x14ac:dyDescent="0.25">
      <c r="B593" s="162"/>
      <c r="C593" s="22" t="s">
        <v>299</v>
      </c>
    </row>
    <row r="594" spans="2:3" ht="45" x14ac:dyDescent="0.25">
      <c r="B594" s="162"/>
      <c r="C594" s="78" t="s">
        <v>1922</v>
      </c>
    </row>
    <row r="595" spans="2:3" ht="15" customHeight="1" x14ac:dyDescent="0.25">
      <c r="B595" s="162"/>
      <c r="C595" t="s">
        <v>300</v>
      </c>
    </row>
    <row r="596" spans="2:3" x14ac:dyDescent="0.25">
      <c r="B596" s="162"/>
    </row>
    <row r="597" spans="2:3" x14ac:dyDescent="0.25">
      <c r="B597" s="162"/>
      <c r="C597" s="22" t="s">
        <v>1548</v>
      </c>
    </row>
    <row r="598" spans="2:3" ht="30" x14ac:dyDescent="0.25">
      <c r="B598" s="162"/>
      <c r="C598" s="78" t="s">
        <v>1921</v>
      </c>
    </row>
    <row r="599" spans="2:3" x14ac:dyDescent="0.25">
      <c r="B599" s="162"/>
      <c r="C599" t="s">
        <v>301</v>
      </c>
    </row>
    <row r="600" spans="2:3" x14ac:dyDescent="0.25">
      <c r="B600" s="162"/>
      <c r="C600" t="s">
        <v>302</v>
      </c>
    </row>
    <row r="601" spans="2:3" x14ac:dyDescent="0.25">
      <c r="B601" s="162"/>
      <c r="C601" t="s">
        <v>303</v>
      </c>
    </row>
    <row r="602" spans="2:3" x14ac:dyDescent="0.25">
      <c r="B602" s="162"/>
    </row>
    <row r="603" spans="2:3" x14ac:dyDescent="0.25">
      <c r="B603" s="162"/>
      <c r="C603" s="22" t="s">
        <v>1549</v>
      </c>
    </row>
    <row r="604" spans="2:3" ht="30" x14ac:dyDescent="0.25">
      <c r="B604" s="162"/>
      <c r="C604" s="78" t="s">
        <v>1920</v>
      </c>
    </row>
    <row r="605" spans="2:3" x14ac:dyDescent="0.25">
      <c r="B605" s="162"/>
    </row>
    <row r="606" spans="2:3" x14ac:dyDescent="0.25">
      <c r="B606" s="162"/>
      <c r="C606" s="22" t="s">
        <v>304</v>
      </c>
    </row>
    <row r="607" spans="2:3" ht="30" x14ac:dyDescent="0.25">
      <c r="B607" s="162"/>
      <c r="C607" s="78" t="s">
        <v>1919</v>
      </c>
    </row>
    <row r="608" spans="2:3" x14ac:dyDescent="0.25">
      <c r="B608" s="162"/>
    </row>
    <row r="609" spans="2:3" x14ac:dyDescent="0.25">
      <c r="B609" s="162"/>
      <c r="C609" s="22" t="s">
        <v>306</v>
      </c>
    </row>
    <row r="610" spans="2:3" x14ac:dyDescent="0.25">
      <c r="B610" s="162"/>
      <c r="C610" s="22" t="s">
        <v>307</v>
      </c>
    </row>
    <row r="611" spans="2:3" ht="30" x14ac:dyDescent="0.25">
      <c r="B611" s="162"/>
      <c r="C611" s="78" t="s">
        <v>1918</v>
      </c>
    </row>
    <row r="612" spans="2:3" x14ac:dyDescent="0.25">
      <c r="B612" s="162"/>
    </row>
    <row r="613" spans="2:3" x14ac:dyDescent="0.25">
      <c r="B613" s="162"/>
      <c r="C613" s="22" t="s">
        <v>308</v>
      </c>
    </row>
    <row r="614" spans="2:3" ht="45" x14ac:dyDescent="0.25">
      <c r="B614" s="162"/>
      <c r="C614" s="78" t="s">
        <v>1917</v>
      </c>
    </row>
    <row r="615" spans="2:3" x14ac:dyDescent="0.25">
      <c r="B615" s="162"/>
    </row>
    <row r="616" spans="2:3" x14ac:dyDescent="0.25">
      <c r="B616" s="162"/>
      <c r="C616" s="22" t="s">
        <v>309</v>
      </c>
    </row>
    <row r="617" spans="2:3" x14ac:dyDescent="0.25">
      <c r="B617" s="162"/>
      <c r="C617" t="s">
        <v>1916</v>
      </c>
    </row>
    <row r="618" spans="2:3" x14ac:dyDescent="0.25">
      <c r="B618" s="162"/>
    </row>
    <row r="619" spans="2:3" x14ac:dyDescent="0.25">
      <c r="B619" s="162"/>
      <c r="C619" s="22" t="s">
        <v>310</v>
      </c>
    </row>
    <row r="620" spans="2:3" ht="45" x14ac:dyDescent="0.25">
      <c r="B620" s="162"/>
      <c r="C620" s="78" t="s">
        <v>1915</v>
      </c>
    </row>
    <row r="621" spans="2:3" x14ac:dyDescent="0.25">
      <c r="B621" s="162"/>
      <c r="C621" t="s">
        <v>311</v>
      </c>
    </row>
    <row r="622" spans="2:3" x14ac:dyDescent="0.25">
      <c r="B622" s="162"/>
    </row>
    <row r="623" spans="2:3" x14ac:dyDescent="0.25">
      <c r="B623" s="162"/>
      <c r="C623" s="22" t="s">
        <v>312</v>
      </c>
    </row>
    <row r="624" spans="2:3" x14ac:dyDescent="0.25">
      <c r="B624" s="162"/>
      <c r="C624" s="22" t="s">
        <v>1550</v>
      </c>
    </row>
    <row r="625" spans="2:3" ht="30" x14ac:dyDescent="0.25">
      <c r="B625" s="162"/>
      <c r="C625" s="78" t="s">
        <v>1914</v>
      </c>
    </row>
    <row r="626" spans="2:3" x14ac:dyDescent="0.25">
      <c r="B626" s="162"/>
      <c r="C626" t="s">
        <v>313</v>
      </c>
    </row>
    <row r="627" spans="2:3" x14ac:dyDescent="0.25">
      <c r="B627" s="162"/>
      <c r="C627" t="s">
        <v>314</v>
      </c>
    </row>
    <row r="628" spans="2:3" x14ac:dyDescent="0.25">
      <c r="B628" s="162"/>
      <c r="C628" t="s">
        <v>315</v>
      </c>
    </row>
    <row r="629" spans="2:3" x14ac:dyDescent="0.25">
      <c r="B629" s="162"/>
      <c r="C629" t="s">
        <v>316</v>
      </c>
    </row>
    <row r="630" spans="2:3" x14ac:dyDescent="0.25">
      <c r="B630" s="162"/>
      <c r="C630" t="s">
        <v>317</v>
      </c>
    </row>
    <row r="631" spans="2:3" x14ac:dyDescent="0.25">
      <c r="B631" s="162"/>
      <c r="C631" t="s">
        <v>318</v>
      </c>
    </row>
    <row r="632" spans="2:3" x14ac:dyDescent="0.25">
      <c r="B632" s="162"/>
      <c r="C632" t="s">
        <v>319</v>
      </c>
    </row>
    <row r="633" spans="2:3" x14ac:dyDescent="0.25">
      <c r="B633" s="162"/>
      <c r="C633" t="s">
        <v>316</v>
      </c>
    </row>
    <row r="634" spans="2:3" x14ac:dyDescent="0.25">
      <c r="B634" s="162"/>
    </row>
    <row r="635" spans="2:3" x14ac:dyDescent="0.25">
      <c r="B635" s="162"/>
      <c r="C635" s="22" t="s">
        <v>1551</v>
      </c>
    </row>
    <row r="636" spans="2:3" x14ac:dyDescent="0.25">
      <c r="B636" s="162"/>
      <c r="C636" t="s">
        <v>320</v>
      </c>
    </row>
    <row r="637" spans="2:3" x14ac:dyDescent="0.25">
      <c r="B637" s="162"/>
      <c r="C637" t="s">
        <v>321</v>
      </c>
    </row>
    <row r="638" spans="2:3" x14ac:dyDescent="0.25">
      <c r="B638" s="162"/>
      <c r="C638" t="s">
        <v>322</v>
      </c>
    </row>
    <row r="639" spans="2:3" x14ac:dyDescent="0.25">
      <c r="B639" s="162"/>
      <c r="C639" t="s">
        <v>323</v>
      </c>
    </row>
    <row r="640" spans="2:3" x14ac:dyDescent="0.25">
      <c r="B640" s="162"/>
      <c r="C640" t="s">
        <v>324</v>
      </c>
    </row>
    <row r="641" spans="2:3" x14ac:dyDescent="0.25">
      <c r="B641" s="162"/>
      <c r="C641" t="s">
        <v>325</v>
      </c>
    </row>
    <row r="642" spans="2:3" x14ac:dyDescent="0.25">
      <c r="B642" s="162"/>
      <c r="C642" t="s">
        <v>206</v>
      </c>
    </row>
    <row r="643" spans="2:3" x14ac:dyDescent="0.25">
      <c r="B643" s="162"/>
      <c r="C643" t="s">
        <v>326</v>
      </c>
    </row>
    <row r="644" spans="2:3" x14ac:dyDescent="0.25">
      <c r="B644" s="162"/>
      <c r="C644" t="s">
        <v>327</v>
      </c>
    </row>
    <row r="645" spans="2:3" x14ac:dyDescent="0.25">
      <c r="B645" s="162"/>
      <c r="C645" t="s">
        <v>328</v>
      </c>
    </row>
    <row r="646" spans="2:3" x14ac:dyDescent="0.25">
      <c r="B646" s="162"/>
      <c r="C646" t="s">
        <v>329</v>
      </c>
    </row>
    <row r="647" spans="2:3" x14ac:dyDescent="0.25">
      <c r="B647" s="162"/>
      <c r="C647" t="s">
        <v>330</v>
      </c>
    </row>
    <row r="648" spans="2:3" x14ac:dyDescent="0.25">
      <c r="B648" s="162"/>
      <c r="C648" t="s">
        <v>331</v>
      </c>
    </row>
    <row r="649" spans="2:3" x14ac:dyDescent="0.25">
      <c r="B649" s="162"/>
    </row>
    <row r="650" spans="2:3" x14ac:dyDescent="0.25">
      <c r="B650" s="162"/>
      <c r="C650" s="22" t="s">
        <v>1552</v>
      </c>
    </row>
    <row r="651" spans="2:3" ht="30" x14ac:dyDescent="0.25">
      <c r="B651" s="162"/>
      <c r="C651" s="78" t="s">
        <v>1788</v>
      </c>
    </row>
    <row r="652" spans="2:3" x14ac:dyDescent="0.25">
      <c r="B652" s="162"/>
      <c r="C652" t="s">
        <v>332</v>
      </c>
    </row>
    <row r="653" spans="2:3" x14ac:dyDescent="0.25">
      <c r="B653" s="162"/>
      <c r="C653" t="s">
        <v>333</v>
      </c>
    </row>
    <row r="654" spans="2:3" x14ac:dyDescent="0.25">
      <c r="B654" s="162"/>
      <c r="C654" t="s">
        <v>334</v>
      </c>
    </row>
    <row r="655" spans="2:3" x14ac:dyDescent="0.25">
      <c r="B655" s="162"/>
      <c r="C655" t="s">
        <v>331</v>
      </c>
    </row>
    <row r="656" spans="2:3" x14ac:dyDescent="0.25">
      <c r="B656" s="162"/>
    </row>
    <row r="657" spans="2:3" x14ac:dyDescent="0.25">
      <c r="B657" s="162"/>
      <c r="C657" s="22" t="s">
        <v>1553</v>
      </c>
    </row>
    <row r="658" spans="2:3" x14ac:dyDescent="0.25">
      <c r="B658" s="162"/>
      <c r="C658" s="22" t="s">
        <v>335</v>
      </c>
    </row>
    <row r="659" spans="2:3" ht="45" x14ac:dyDescent="0.25">
      <c r="B659" s="162"/>
      <c r="C659" s="78" t="s">
        <v>1913</v>
      </c>
    </row>
    <row r="660" spans="2:3" x14ac:dyDescent="0.25">
      <c r="B660" s="162"/>
    </row>
    <row r="661" spans="2:3" x14ac:dyDescent="0.25">
      <c r="B661" s="162"/>
      <c r="C661" s="22" t="s">
        <v>1554</v>
      </c>
    </row>
    <row r="662" spans="2:3" ht="45" x14ac:dyDescent="0.25">
      <c r="B662" s="162"/>
      <c r="C662" s="78" t="s">
        <v>1912</v>
      </c>
    </row>
    <row r="663" spans="2:3" x14ac:dyDescent="0.25">
      <c r="B663" s="162"/>
    </row>
    <row r="664" spans="2:3" x14ac:dyDescent="0.25">
      <c r="B664" s="162"/>
      <c r="C664" s="22" t="s">
        <v>1555</v>
      </c>
    </row>
    <row r="665" spans="2:3" x14ac:dyDescent="0.25">
      <c r="B665" s="162"/>
      <c r="C665" s="22" t="s">
        <v>337</v>
      </c>
    </row>
    <row r="666" spans="2:3" ht="45" x14ac:dyDescent="0.25">
      <c r="B666" s="162"/>
      <c r="C666" s="78" t="s">
        <v>1911</v>
      </c>
    </row>
    <row r="667" spans="2:3" x14ac:dyDescent="0.25">
      <c r="B667" s="162"/>
    </row>
    <row r="668" spans="2:3" x14ac:dyDescent="0.25">
      <c r="B668" s="162"/>
      <c r="C668" t="s">
        <v>1545</v>
      </c>
    </row>
    <row r="669" spans="2:3" x14ac:dyDescent="0.25">
      <c r="B669" s="162"/>
      <c r="C669" t="s">
        <v>338</v>
      </c>
    </row>
    <row r="670" spans="2:3" x14ac:dyDescent="0.25">
      <c r="B670" s="162"/>
      <c r="C670" t="s">
        <v>339</v>
      </c>
    </row>
    <row r="671" spans="2:3" x14ac:dyDescent="0.25">
      <c r="B671" s="162"/>
      <c r="C671" t="s">
        <v>340</v>
      </c>
    </row>
    <row r="672" spans="2:3" x14ac:dyDescent="0.25">
      <c r="B672" s="162"/>
      <c r="C672" t="s">
        <v>341</v>
      </c>
    </row>
    <row r="673" spans="2:3" x14ac:dyDescent="0.25">
      <c r="B673" s="162"/>
      <c r="C673" t="s">
        <v>342</v>
      </c>
    </row>
    <row r="674" spans="2:3" x14ac:dyDescent="0.25">
      <c r="B674" s="162"/>
      <c r="C674" t="s">
        <v>343</v>
      </c>
    </row>
    <row r="675" spans="2:3" x14ac:dyDescent="0.25">
      <c r="B675" s="162"/>
      <c r="C675" t="s">
        <v>340</v>
      </c>
    </row>
    <row r="676" spans="2:3" x14ac:dyDescent="0.25">
      <c r="B676" s="162"/>
      <c r="C676" t="s">
        <v>344</v>
      </c>
    </row>
    <row r="677" spans="2:3" x14ac:dyDescent="0.25">
      <c r="B677" s="162"/>
    </row>
    <row r="678" spans="2:3" ht="60" x14ac:dyDescent="0.25">
      <c r="B678" s="162"/>
      <c r="C678" s="78" t="s">
        <v>1910</v>
      </c>
    </row>
    <row r="679" spans="2:3" x14ac:dyDescent="0.25">
      <c r="B679" s="162"/>
    </row>
    <row r="680" spans="2:3" x14ac:dyDescent="0.25">
      <c r="B680" s="162"/>
      <c r="C680" s="22" t="s">
        <v>1556</v>
      </c>
    </row>
    <row r="681" spans="2:3" x14ac:dyDescent="0.25">
      <c r="B681" s="162"/>
      <c r="C681" s="22" t="s">
        <v>1557</v>
      </c>
    </row>
    <row r="682" spans="2:3" x14ac:dyDescent="0.25">
      <c r="B682" s="162"/>
      <c r="C682" t="s">
        <v>346</v>
      </c>
    </row>
    <row r="683" spans="2:3" x14ac:dyDescent="0.25">
      <c r="B683" s="162"/>
    </row>
    <row r="684" spans="2:3" x14ac:dyDescent="0.25">
      <c r="B684" s="162"/>
      <c r="C684" s="22" t="s">
        <v>1558</v>
      </c>
    </row>
    <row r="685" spans="2:3" x14ac:dyDescent="0.25">
      <c r="B685" s="162"/>
      <c r="C685" t="s">
        <v>347</v>
      </c>
    </row>
    <row r="686" spans="2:3" x14ac:dyDescent="0.25">
      <c r="B686" s="162"/>
      <c r="C686" t="s">
        <v>348</v>
      </c>
    </row>
    <row r="687" spans="2:3" x14ac:dyDescent="0.25">
      <c r="B687" s="162"/>
      <c r="C687" t="s">
        <v>206</v>
      </c>
    </row>
    <row r="688" spans="2:3" x14ac:dyDescent="0.25">
      <c r="B688" s="162"/>
      <c r="C688" t="s">
        <v>349</v>
      </c>
    </row>
    <row r="689" spans="2:3" x14ac:dyDescent="0.25">
      <c r="B689" s="162"/>
      <c r="C689" t="s">
        <v>350</v>
      </c>
    </row>
    <row r="690" spans="2:3" x14ac:dyDescent="0.25">
      <c r="B690" s="162"/>
      <c r="C690" t="s">
        <v>351</v>
      </c>
    </row>
    <row r="691" spans="2:3" x14ac:dyDescent="0.25">
      <c r="B691" s="162"/>
      <c r="C691" t="s">
        <v>352</v>
      </c>
    </row>
    <row r="692" spans="2:3" x14ac:dyDescent="0.25">
      <c r="B692" s="162"/>
    </row>
    <row r="693" spans="2:3" x14ac:dyDescent="0.25">
      <c r="B693" s="162"/>
      <c r="C693" s="22" t="s">
        <v>1559</v>
      </c>
    </row>
    <row r="694" spans="2:3" x14ac:dyDescent="0.25">
      <c r="B694" s="162"/>
      <c r="C694" t="s">
        <v>353</v>
      </c>
    </row>
    <row r="695" spans="2:3" x14ac:dyDescent="0.25">
      <c r="B695" s="162"/>
      <c r="C695" t="s">
        <v>354</v>
      </c>
    </row>
    <row r="696" spans="2:3" x14ac:dyDescent="0.25">
      <c r="B696" s="162"/>
      <c r="C696" t="s">
        <v>355</v>
      </c>
    </row>
    <row r="697" spans="2:3" x14ac:dyDescent="0.25">
      <c r="B697" s="162"/>
    </row>
    <row r="698" spans="2:3" x14ac:dyDescent="0.25">
      <c r="B698" s="162"/>
      <c r="C698" s="22" t="s">
        <v>1560</v>
      </c>
    </row>
    <row r="699" spans="2:3" x14ac:dyDescent="0.25">
      <c r="B699" s="162"/>
      <c r="C699" t="s">
        <v>356</v>
      </c>
    </row>
    <row r="700" spans="2:3" x14ac:dyDescent="0.25">
      <c r="B700" s="162"/>
      <c r="C700" t="s">
        <v>357</v>
      </c>
    </row>
    <row r="701" spans="2:3" x14ac:dyDescent="0.25">
      <c r="B701" s="162"/>
      <c r="C701" t="s">
        <v>358</v>
      </c>
    </row>
    <row r="702" spans="2:3" x14ac:dyDescent="0.25">
      <c r="B702" s="162"/>
    </row>
    <row r="703" spans="2:3" x14ac:dyDescent="0.25">
      <c r="B703" s="162"/>
      <c r="C703" t="s">
        <v>359</v>
      </c>
    </row>
    <row r="704" spans="2:3" x14ac:dyDescent="0.25">
      <c r="B704" s="162"/>
      <c r="C704" t="s">
        <v>206</v>
      </c>
    </row>
    <row r="705" spans="2:3" x14ac:dyDescent="0.25">
      <c r="B705" s="162"/>
      <c r="C705" t="s">
        <v>360</v>
      </c>
    </row>
    <row r="706" spans="2:3" x14ac:dyDescent="0.25">
      <c r="B706" s="162"/>
      <c r="C706" s="48" t="s">
        <v>361</v>
      </c>
    </row>
    <row r="707" spans="2:3" x14ac:dyDescent="0.25">
      <c r="B707" s="162"/>
      <c r="C707" t="s">
        <v>362</v>
      </c>
    </row>
    <row r="708" spans="2:3" x14ac:dyDescent="0.25">
      <c r="B708" s="162"/>
      <c r="C708" t="s">
        <v>363</v>
      </c>
    </row>
    <row r="709" spans="2:3" x14ac:dyDescent="0.25">
      <c r="B709" s="162"/>
      <c r="C709" t="s">
        <v>364</v>
      </c>
    </row>
    <row r="710" spans="2:3" x14ac:dyDescent="0.25">
      <c r="B710" s="162"/>
      <c r="C710" t="s">
        <v>365</v>
      </c>
    </row>
    <row r="711" spans="2:3" x14ac:dyDescent="0.25">
      <c r="B711" s="162"/>
    </row>
    <row r="712" spans="2:3" x14ac:dyDescent="0.25">
      <c r="B712" s="162"/>
      <c r="C712" t="s">
        <v>366</v>
      </c>
    </row>
    <row r="713" spans="2:3" x14ac:dyDescent="0.25">
      <c r="B713" s="162"/>
      <c r="C713" t="s">
        <v>367</v>
      </c>
    </row>
    <row r="714" spans="2:3" x14ac:dyDescent="0.25">
      <c r="B714" s="162"/>
      <c r="C714" t="s">
        <v>206</v>
      </c>
    </row>
    <row r="715" spans="2:3" x14ac:dyDescent="0.25">
      <c r="B715" s="162"/>
      <c r="C715" t="s">
        <v>368</v>
      </c>
    </row>
    <row r="716" spans="2:3" x14ac:dyDescent="0.25">
      <c r="B716" s="162"/>
      <c r="C716" s="48" t="s">
        <v>361</v>
      </c>
    </row>
    <row r="717" spans="2:3" x14ac:dyDescent="0.25">
      <c r="B717" s="162"/>
      <c r="C717" t="s">
        <v>369</v>
      </c>
    </row>
    <row r="718" spans="2:3" x14ac:dyDescent="0.25">
      <c r="B718" s="162"/>
      <c r="C718" t="s">
        <v>363</v>
      </c>
    </row>
    <row r="719" spans="2:3" x14ac:dyDescent="0.25">
      <c r="B719" s="162"/>
    </row>
    <row r="720" spans="2:3" x14ac:dyDescent="0.25">
      <c r="B720" s="162"/>
    </row>
    <row r="721" spans="2:3" ht="18.75" x14ac:dyDescent="0.3">
      <c r="B721" s="162"/>
      <c r="C721" s="23" t="s">
        <v>370</v>
      </c>
    </row>
    <row r="722" spans="2:3" x14ac:dyDescent="0.25">
      <c r="B722" s="162"/>
    </row>
    <row r="723" spans="2:3" x14ac:dyDescent="0.25">
      <c r="B723" s="162"/>
      <c r="C723" s="22" t="s">
        <v>371</v>
      </c>
    </row>
    <row r="724" spans="2:3" x14ac:dyDescent="0.25">
      <c r="B724" s="162"/>
      <c r="C724" s="22" t="s">
        <v>372</v>
      </c>
    </row>
    <row r="725" spans="2:3" ht="45" x14ac:dyDescent="0.25">
      <c r="B725" s="162"/>
      <c r="C725" s="78" t="s">
        <v>1907</v>
      </c>
    </row>
    <row r="726" spans="2:3" ht="45" x14ac:dyDescent="0.25">
      <c r="B726" s="162"/>
      <c r="C726" s="78" t="s">
        <v>1908</v>
      </c>
    </row>
    <row r="727" spans="2:3" ht="75" customHeight="1" x14ac:dyDescent="0.25">
      <c r="B727" s="162"/>
      <c r="C727" s="78" t="s">
        <v>1909</v>
      </c>
    </row>
    <row r="728" spans="2:3" x14ac:dyDescent="0.25">
      <c r="B728" s="162"/>
    </row>
    <row r="729" spans="2:3" x14ac:dyDescent="0.25">
      <c r="B729" s="162"/>
      <c r="C729" s="22" t="s">
        <v>373</v>
      </c>
    </row>
    <row r="730" spans="2:3" x14ac:dyDescent="0.25">
      <c r="B730" s="162"/>
      <c r="C730" t="s">
        <v>374</v>
      </c>
    </row>
    <row r="731" spans="2:3" x14ac:dyDescent="0.25">
      <c r="B731" s="162"/>
      <c r="C731" t="s">
        <v>375</v>
      </c>
    </row>
    <row r="732" spans="2:3" x14ac:dyDescent="0.25">
      <c r="B732" s="162"/>
      <c r="C732" t="s">
        <v>376</v>
      </c>
    </row>
    <row r="733" spans="2:3" x14ac:dyDescent="0.25">
      <c r="B733" s="162"/>
      <c r="C733" t="s">
        <v>377</v>
      </c>
    </row>
    <row r="734" spans="2:3" ht="45" x14ac:dyDescent="0.25">
      <c r="B734" s="162"/>
      <c r="C734" s="78" t="s">
        <v>1906</v>
      </c>
    </row>
    <row r="735" spans="2:3" x14ac:dyDescent="0.25">
      <c r="B735" s="162"/>
      <c r="C735" t="s">
        <v>378</v>
      </c>
    </row>
    <row r="736" spans="2:3" x14ac:dyDescent="0.25">
      <c r="B736" s="162"/>
      <c r="C736" s="48" t="s">
        <v>379</v>
      </c>
    </row>
    <row r="737" spans="2:3" ht="30" x14ac:dyDescent="0.25">
      <c r="B737" s="162"/>
      <c r="C737" s="254" t="s">
        <v>1905</v>
      </c>
    </row>
    <row r="738" spans="2:3" x14ac:dyDescent="0.25">
      <c r="B738" s="162"/>
      <c r="C738" s="48" t="s">
        <v>380</v>
      </c>
    </row>
    <row r="739" spans="2:3" ht="45" x14ac:dyDescent="0.25">
      <c r="B739" s="162"/>
      <c r="C739" s="254" t="s">
        <v>1904</v>
      </c>
    </row>
    <row r="740" spans="2:3" x14ac:dyDescent="0.25">
      <c r="B740" s="162"/>
      <c r="C740" s="48" t="s">
        <v>381</v>
      </c>
    </row>
    <row r="741" spans="2:3" ht="30" x14ac:dyDescent="0.25">
      <c r="B741" s="162"/>
      <c r="C741" s="254" t="s">
        <v>1903</v>
      </c>
    </row>
    <row r="742" spans="2:3" x14ac:dyDescent="0.25">
      <c r="B742" s="162"/>
      <c r="C742" s="48" t="s">
        <v>382</v>
      </c>
    </row>
    <row r="743" spans="2:3" x14ac:dyDescent="0.25">
      <c r="B743" s="162"/>
      <c r="C743" s="48" t="s">
        <v>383</v>
      </c>
    </row>
    <row r="744" spans="2:3" x14ac:dyDescent="0.25">
      <c r="B744" s="162"/>
      <c r="C744" s="48" t="s">
        <v>384</v>
      </c>
    </row>
    <row r="745" spans="2:3" x14ac:dyDescent="0.25">
      <c r="B745" s="162"/>
      <c r="C745" s="48" t="s">
        <v>385</v>
      </c>
    </row>
    <row r="746" spans="2:3" x14ac:dyDescent="0.25">
      <c r="B746" s="162"/>
      <c r="C746" s="48" t="s">
        <v>386</v>
      </c>
    </row>
    <row r="747" spans="2:3" ht="30" x14ac:dyDescent="0.25">
      <c r="B747" s="162"/>
      <c r="C747" s="78" t="s">
        <v>1902</v>
      </c>
    </row>
    <row r="748" spans="2:3" x14ac:dyDescent="0.25">
      <c r="B748" s="162"/>
    </row>
    <row r="749" spans="2:3" x14ac:dyDescent="0.25">
      <c r="B749" s="162"/>
      <c r="C749" s="22" t="s">
        <v>387</v>
      </c>
    </row>
    <row r="750" spans="2:3" ht="30" customHeight="1" x14ac:dyDescent="0.25">
      <c r="B750" s="162"/>
      <c r="C750" s="78" t="s">
        <v>1901</v>
      </c>
    </row>
    <row r="751" spans="2:3" x14ac:dyDescent="0.25">
      <c r="B751" s="162"/>
      <c r="C751" s="88" t="s">
        <v>388</v>
      </c>
    </row>
    <row r="752" spans="2:3" ht="30" x14ac:dyDescent="0.25">
      <c r="B752" s="162"/>
      <c r="C752" s="78" t="s">
        <v>1900</v>
      </c>
    </row>
    <row r="753" spans="2:3" x14ac:dyDescent="0.25">
      <c r="B753" s="162"/>
    </row>
    <row r="754" spans="2:3" x14ac:dyDescent="0.25">
      <c r="B754" s="162"/>
      <c r="C754" t="s">
        <v>389</v>
      </c>
    </row>
    <row r="755" spans="2:3" x14ac:dyDescent="0.25">
      <c r="B755" s="162"/>
    </row>
    <row r="756" spans="2:3" x14ac:dyDescent="0.25">
      <c r="B756" s="162"/>
      <c r="C756" s="27" t="s">
        <v>390</v>
      </c>
    </row>
    <row r="757" spans="2:3" x14ac:dyDescent="0.25">
      <c r="B757" s="162"/>
      <c r="C757" s="27" t="s">
        <v>391</v>
      </c>
    </row>
    <row r="758" spans="2:3" x14ac:dyDescent="0.25">
      <c r="B758" s="162"/>
    </row>
    <row r="759" spans="2:3" x14ac:dyDescent="0.25">
      <c r="B759" s="162"/>
      <c r="C759" t="s">
        <v>392</v>
      </c>
    </row>
    <row r="760" spans="2:3" x14ac:dyDescent="0.25">
      <c r="B760" s="162"/>
    </row>
    <row r="761" spans="2:3" x14ac:dyDescent="0.25">
      <c r="B761" s="162"/>
      <c r="C761" s="27" t="s">
        <v>393</v>
      </c>
    </row>
    <row r="762" spans="2:3" x14ac:dyDescent="0.25">
      <c r="B762" s="162"/>
    </row>
    <row r="763" spans="2:3" x14ac:dyDescent="0.25">
      <c r="B763" s="162"/>
      <c r="C763" t="s">
        <v>394</v>
      </c>
    </row>
    <row r="764" spans="2:3" x14ac:dyDescent="0.25">
      <c r="B764" s="162"/>
      <c r="C764" t="s">
        <v>395</v>
      </c>
    </row>
    <row r="765" spans="2:3" x14ac:dyDescent="0.25">
      <c r="B765" s="162"/>
      <c r="C765" s="27" t="s">
        <v>396</v>
      </c>
    </row>
    <row r="766" spans="2:3" x14ac:dyDescent="0.25">
      <c r="B766" s="162"/>
      <c r="C766" t="s">
        <v>397</v>
      </c>
    </row>
    <row r="767" spans="2:3" x14ac:dyDescent="0.25">
      <c r="B767" s="162"/>
      <c r="C767" s="27" t="s">
        <v>398</v>
      </c>
    </row>
    <row r="768" spans="2:3" x14ac:dyDescent="0.25">
      <c r="B768" s="162"/>
      <c r="C768" s="27"/>
    </row>
    <row r="769" spans="2:3" x14ac:dyDescent="0.25">
      <c r="B769" s="162"/>
      <c r="C769" t="s">
        <v>399</v>
      </c>
    </row>
    <row r="770" spans="2:3" x14ac:dyDescent="0.25">
      <c r="B770" s="162"/>
      <c r="C770" s="27" t="s">
        <v>400</v>
      </c>
    </row>
    <row r="771" spans="2:3" x14ac:dyDescent="0.25">
      <c r="B771" s="162"/>
      <c r="C771" t="s">
        <v>401</v>
      </c>
    </row>
    <row r="772" spans="2:3" x14ac:dyDescent="0.25">
      <c r="B772" s="162"/>
      <c r="C772" s="27" t="s">
        <v>402</v>
      </c>
    </row>
    <row r="773" spans="2:3" x14ac:dyDescent="0.25">
      <c r="B773" s="162"/>
      <c r="C773" s="27"/>
    </row>
    <row r="774" spans="2:3" x14ac:dyDescent="0.25">
      <c r="B774" s="162"/>
      <c r="C774" t="s">
        <v>403</v>
      </c>
    </row>
    <row r="775" spans="2:3" x14ac:dyDescent="0.25">
      <c r="B775" s="162"/>
      <c r="C775" t="s">
        <v>404</v>
      </c>
    </row>
    <row r="776" spans="2:3" x14ac:dyDescent="0.25">
      <c r="B776" s="162"/>
      <c r="C776" t="s">
        <v>405</v>
      </c>
    </row>
    <row r="777" spans="2:3" x14ac:dyDescent="0.25">
      <c r="B777" s="162"/>
      <c r="C777" t="s">
        <v>406</v>
      </c>
    </row>
    <row r="778" spans="2:3" x14ac:dyDescent="0.25">
      <c r="B778" s="162"/>
    </row>
    <row r="779" spans="2:3" x14ac:dyDescent="0.25">
      <c r="B779" s="162"/>
      <c r="C779" t="s">
        <v>407</v>
      </c>
    </row>
    <row r="780" spans="2:3" x14ac:dyDescent="0.25">
      <c r="B780" s="162"/>
    </row>
    <row r="781" spans="2:3" x14ac:dyDescent="0.25">
      <c r="B781" s="162"/>
      <c r="C781" s="22" t="s">
        <v>408</v>
      </c>
    </row>
    <row r="782" spans="2:3" ht="75" x14ac:dyDescent="0.25">
      <c r="B782" s="162"/>
      <c r="C782" s="78" t="s">
        <v>1899</v>
      </c>
    </row>
    <row r="783" spans="2:3" x14ac:dyDescent="0.25">
      <c r="B783" s="162"/>
    </row>
    <row r="784" spans="2:3" x14ac:dyDescent="0.25">
      <c r="B784" s="162"/>
      <c r="C784" s="22" t="s">
        <v>410</v>
      </c>
    </row>
    <row r="785" spans="2:3" ht="30" x14ac:dyDescent="0.25">
      <c r="B785" s="162"/>
      <c r="C785" s="78" t="s">
        <v>1898</v>
      </c>
    </row>
    <row r="786" spans="2:3" x14ac:dyDescent="0.25">
      <c r="B786" s="162"/>
    </row>
    <row r="787" spans="2:3" x14ac:dyDescent="0.25">
      <c r="B787" s="162"/>
      <c r="C787" s="53" t="s">
        <v>411</v>
      </c>
    </row>
    <row r="788" spans="2:3" x14ac:dyDescent="0.25">
      <c r="B788" s="162"/>
      <c r="C788" s="54" t="s">
        <v>412</v>
      </c>
    </row>
    <row r="789" spans="2:3" x14ac:dyDescent="0.25">
      <c r="B789" s="162"/>
      <c r="C789" s="55" t="s">
        <v>413</v>
      </c>
    </row>
    <row r="790" spans="2:3" x14ac:dyDescent="0.25">
      <c r="B790" s="162"/>
      <c r="C790" s="56" t="s">
        <v>414</v>
      </c>
    </row>
    <row r="791" spans="2:3" x14ac:dyDescent="0.25">
      <c r="B791" s="162"/>
      <c r="C791" s="57" t="s">
        <v>415</v>
      </c>
    </row>
    <row r="792" spans="2:3" x14ac:dyDescent="0.25">
      <c r="B792" s="162"/>
      <c r="C792" s="58" t="s">
        <v>416</v>
      </c>
    </row>
    <row r="793" spans="2:3" x14ac:dyDescent="0.25">
      <c r="B793" s="162"/>
      <c r="C793" s="59" t="s">
        <v>417</v>
      </c>
    </row>
    <row r="794" spans="2:3" x14ac:dyDescent="0.25">
      <c r="B794" s="162"/>
    </row>
    <row r="795" spans="2:3" x14ac:dyDescent="0.25">
      <c r="B795" s="162"/>
      <c r="C795" t="s">
        <v>418</v>
      </c>
    </row>
    <row r="796" spans="2:3" x14ac:dyDescent="0.25">
      <c r="B796" s="162"/>
    </row>
    <row r="797" spans="2:3" x14ac:dyDescent="0.25">
      <c r="B797" s="162"/>
      <c r="C797" t="s">
        <v>419</v>
      </c>
    </row>
    <row r="798" spans="2:3" x14ac:dyDescent="0.25">
      <c r="B798" s="162"/>
      <c r="C798" t="s">
        <v>420</v>
      </c>
    </row>
    <row r="799" spans="2:3" x14ac:dyDescent="0.25">
      <c r="B799" s="162"/>
    </row>
    <row r="800" spans="2:3" x14ac:dyDescent="0.25">
      <c r="B800" s="162"/>
      <c r="C800" s="22" t="s">
        <v>1577</v>
      </c>
    </row>
    <row r="801" spans="2:3" x14ac:dyDescent="0.25">
      <c r="B801" s="162"/>
      <c r="C801" t="s">
        <v>421</v>
      </c>
    </row>
    <row r="802" spans="2:3" x14ac:dyDescent="0.25">
      <c r="B802" s="162"/>
    </row>
    <row r="803" spans="2:3" x14ac:dyDescent="0.25">
      <c r="B803" s="162"/>
      <c r="C803" s="22" t="s">
        <v>1561</v>
      </c>
    </row>
    <row r="804" spans="2:3" x14ac:dyDescent="0.25">
      <c r="B804" s="162"/>
      <c r="C804" s="22" t="s">
        <v>422</v>
      </c>
    </row>
    <row r="805" spans="2:3" x14ac:dyDescent="0.25">
      <c r="B805" s="162"/>
      <c r="C805" t="s">
        <v>423</v>
      </c>
    </row>
    <row r="806" spans="2:3" x14ac:dyDescent="0.25">
      <c r="B806" s="162"/>
    </row>
    <row r="807" spans="2:3" x14ac:dyDescent="0.25">
      <c r="B807" s="162"/>
      <c r="C807" s="22" t="s">
        <v>424</v>
      </c>
    </row>
    <row r="808" spans="2:3" x14ac:dyDescent="0.25">
      <c r="B808" s="162"/>
      <c r="C808" t="s">
        <v>425</v>
      </c>
    </row>
    <row r="809" spans="2:3" x14ac:dyDescent="0.25">
      <c r="B809" s="162"/>
      <c r="C809" t="s">
        <v>1897</v>
      </c>
    </row>
    <row r="810" spans="2:3" x14ac:dyDescent="0.25">
      <c r="B810" s="162"/>
    </row>
    <row r="811" spans="2:3" x14ac:dyDescent="0.25">
      <c r="B811" s="162"/>
      <c r="C811" s="22" t="s">
        <v>426</v>
      </c>
    </row>
    <row r="812" spans="2:3" ht="90" x14ac:dyDescent="0.25">
      <c r="B812" s="162"/>
      <c r="C812" s="78" t="s">
        <v>1896</v>
      </c>
    </row>
    <row r="813" spans="2:3" x14ac:dyDescent="0.25">
      <c r="B813" s="162"/>
    </row>
    <row r="814" spans="2:3" x14ac:dyDescent="0.25">
      <c r="B814" s="162"/>
      <c r="C814" t="s">
        <v>427</v>
      </c>
    </row>
    <row r="815" spans="2:3" x14ac:dyDescent="0.25">
      <c r="B815" s="162"/>
      <c r="C815" t="s">
        <v>1886</v>
      </c>
    </row>
    <row r="816" spans="2:3" ht="30" x14ac:dyDescent="0.25">
      <c r="B816" s="162"/>
      <c r="C816" s="78" t="s">
        <v>1895</v>
      </c>
    </row>
    <row r="817" spans="2:3" x14ac:dyDescent="0.25">
      <c r="B817" s="162"/>
      <c r="C817" t="s">
        <v>1887</v>
      </c>
    </row>
    <row r="818" spans="2:3" x14ac:dyDescent="0.25">
      <c r="B818" s="162"/>
      <c r="C818" t="s">
        <v>1894</v>
      </c>
    </row>
    <row r="819" spans="2:3" ht="30" x14ac:dyDescent="0.25">
      <c r="B819" s="162"/>
      <c r="C819" s="78" t="s">
        <v>1893</v>
      </c>
    </row>
    <row r="820" spans="2:3" ht="30" x14ac:dyDescent="0.25">
      <c r="B820" s="162"/>
      <c r="C820" s="78" t="s">
        <v>1892</v>
      </c>
    </row>
    <row r="821" spans="2:3" x14ac:dyDescent="0.25">
      <c r="B821" s="162"/>
      <c r="C821" s="256" t="s">
        <v>1891</v>
      </c>
    </row>
    <row r="822" spans="2:3" ht="30" x14ac:dyDescent="0.25">
      <c r="B822" s="162"/>
      <c r="C822" s="78" t="s">
        <v>1888</v>
      </c>
    </row>
    <row r="823" spans="2:3" ht="30" x14ac:dyDescent="0.25">
      <c r="B823" s="162"/>
      <c r="C823" s="78" t="s">
        <v>1890</v>
      </c>
    </row>
    <row r="824" spans="2:3" x14ac:dyDescent="0.25">
      <c r="B824" s="162"/>
      <c r="C824" t="s">
        <v>428</v>
      </c>
    </row>
    <row r="825" spans="2:3" x14ac:dyDescent="0.25">
      <c r="B825" s="162"/>
    </row>
    <row r="826" spans="2:3" x14ac:dyDescent="0.25">
      <c r="B826" s="162"/>
      <c r="C826" s="22" t="s">
        <v>429</v>
      </c>
    </row>
    <row r="827" spans="2:3" x14ac:dyDescent="0.25">
      <c r="B827" s="162"/>
      <c r="C827" t="s">
        <v>430</v>
      </c>
    </row>
    <row r="828" spans="2:3" ht="45" x14ac:dyDescent="0.25">
      <c r="B828" s="162"/>
      <c r="C828" s="78" t="s">
        <v>1889</v>
      </c>
    </row>
    <row r="829" spans="2:3" x14ac:dyDescent="0.25">
      <c r="B829" s="162"/>
    </row>
    <row r="830" spans="2:3" x14ac:dyDescent="0.25">
      <c r="B830" s="162"/>
      <c r="C830" s="22" t="s">
        <v>431</v>
      </c>
    </row>
    <row r="831" spans="2:3" ht="45" x14ac:dyDescent="0.25">
      <c r="B831" s="162"/>
      <c r="C831" s="78" t="s">
        <v>1885</v>
      </c>
    </row>
    <row r="832" spans="2:3" x14ac:dyDescent="0.25">
      <c r="B832" s="162"/>
    </row>
    <row r="833" spans="2:3" x14ac:dyDescent="0.25">
      <c r="B833" s="162"/>
      <c r="C833" t="s">
        <v>432</v>
      </c>
    </row>
    <row r="834" spans="2:3" x14ac:dyDescent="0.25">
      <c r="B834" s="162"/>
      <c r="C834" t="s">
        <v>433</v>
      </c>
    </row>
    <row r="835" spans="2:3" x14ac:dyDescent="0.25">
      <c r="B835" s="162"/>
      <c r="C835" t="s">
        <v>434</v>
      </c>
    </row>
    <row r="836" spans="2:3" x14ac:dyDescent="0.25">
      <c r="B836" s="162"/>
      <c r="C836" t="s">
        <v>435</v>
      </c>
    </row>
    <row r="837" spans="2:3" x14ac:dyDescent="0.25">
      <c r="B837" s="162"/>
    </row>
    <row r="838" spans="2:3" x14ac:dyDescent="0.25">
      <c r="B838" s="162"/>
      <c r="C838" t="s">
        <v>436</v>
      </c>
    </row>
    <row r="839" spans="2:3" x14ac:dyDescent="0.25">
      <c r="B839" s="162"/>
      <c r="C839" t="s">
        <v>437</v>
      </c>
    </row>
    <row r="840" spans="2:3" x14ac:dyDescent="0.25">
      <c r="B840" s="162"/>
      <c r="C840" t="s">
        <v>438</v>
      </c>
    </row>
    <row r="841" spans="2:3" x14ac:dyDescent="0.25">
      <c r="B841" s="162"/>
      <c r="C841" t="s">
        <v>433</v>
      </c>
    </row>
    <row r="842" spans="2:3" x14ac:dyDescent="0.25">
      <c r="B842" s="162"/>
      <c r="C842" t="s">
        <v>439</v>
      </c>
    </row>
    <row r="843" spans="2:3" x14ac:dyDescent="0.25">
      <c r="B843" s="162"/>
      <c r="C843" t="s">
        <v>440</v>
      </c>
    </row>
    <row r="844" spans="2:3" x14ac:dyDescent="0.25">
      <c r="B844" s="162"/>
      <c r="C844" t="s">
        <v>441</v>
      </c>
    </row>
    <row r="845" spans="2:3" x14ac:dyDescent="0.25">
      <c r="B845" s="162"/>
    </row>
    <row r="846" spans="2:3" x14ac:dyDescent="0.25">
      <c r="B846" s="162"/>
      <c r="C846" t="s">
        <v>442</v>
      </c>
    </row>
    <row r="847" spans="2:3" x14ac:dyDescent="0.25">
      <c r="B847" s="162"/>
    </row>
    <row r="848" spans="2:3" x14ac:dyDescent="0.25">
      <c r="B848" s="162"/>
      <c r="C848" t="s">
        <v>443</v>
      </c>
    </row>
    <row r="849" spans="2:3" x14ac:dyDescent="0.25">
      <c r="B849" s="162"/>
      <c r="C849" t="s">
        <v>444</v>
      </c>
    </row>
    <row r="850" spans="2:3" x14ac:dyDescent="0.25">
      <c r="B850" s="162"/>
      <c r="C850" s="48" t="s">
        <v>445</v>
      </c>
    </row>
    <row r="851" spans="2:3" x14ac:dyDescent="0.25">
      <c r="B851" s="162"/>
      <c r="C851" t="s">
        <v>446</v>
      </c>
    </row>
    <row r="852" spans="2:3" x14ac:dyDescent="0.25">
      <c r="B852" s="162"/>
      <c r="C852" t="s">
        <v>447</v>
      </c>
    </row>
    <row r="853" spans="2:3" x14ac:dyDescent="0.25">
      <c r="B853" s="162"/>
    </row>
    <row r="854" spans="2:3" x14ac:dyDescent="0.25">
      <c r="B854" s="162"/>
      <c r="C854" t="s">
        <v>448</v>
      </c>
    </row>
    <row r="855" spans="2:3" x14ac:dyDescent="0.25">
      <c r="B855" s="162"/>
      <c r="C855" t="s">
        <v>449</v>
      </c>
    </row>
    <row r="856" spans="2:3" x14ac:dyDescent="0.25">
      <c r="B856" s="162"/>
      <c r="C856" t="s">
        <v>450</v>
      </c>
    </row>
    <row r="857" spans="2:3" ht="30" x14ac:dyDescent="0.25">
      <c r="B857" s="162"/>
      <c r="C857" s="78" t="s">
        <v>1884</v>
      </c>
    </row>
    <row r="858" spans="2:3" x14ac:dyDescent="0.25">
      <c r="B858" s="162"/>
      <c r="C858" t="s">
        <v>451</v>
      </c>
    </row>
    <row r="859" spans="2:3" x14ac:dyDescent="0.25">
      <c r="B859" s="162"/>
      <c r="C859" t="s">
        <v>452</v>
      </c>
    </row>
    <row r="860" spans="2:3" x14ac:dyDescent="0.25">
      <c r="B860" s="162"/>
    </row>
    <row r="861" spans="2:3" x14ac:dyDescent="0.25">
      <c r="B861" s="162"/>
      <c r="C861" t="s">
        <v>1512</v>
      </c>
    </row>
    <row r="862" spans="2:3" x14ac:dyDescent="0.25">
      <c r="B862" s="162"/>
      <c r="C862" t="s">
        <v>454</v>
      </c>
    </row>
    <row r="863" spans="2:3" x14ac:dyDescent="0.25">
      <c r="B863" s="162"/>
      <c r="C863" t="s">
        <v>450</v>
      </c>
    </row>
    <row r="864" spans="2:3" x14ac:dyDescent="0.25">
      <c r="B864" s="162"/>
      <c r="C864" t="s">
        <v>455</v>
      </c>
    </row>
    <row r="865" spans="2:3" x14ac:dyDescent="0.25">
      <c r="B865" s="162"/>
      <c r="C865" t="s">
        <v>451</v>
      </c>
    </row>
    <row r="866" spans="2:3" x14ac:dyDescent="0.25">
      <c r="B866" s="162"/>
      <c r="C866" t="s">
        <v>456</v>
      </c>
    </row>
    <row r="867" spans="2:3" x14ac:dyDescent="0.25">
      <c r="B867" s="162"/>
      <c r="C867" t="s">
        <v>457</v>
      </c>
    </row>
    <row r="868" spans="2:3" x14ac:dyDescent="0.25">
      <c r="B868" s="162"/>
      <c r="C868" t="s">
        <v>458</v>
      </c>
    </row>
    <row r="869" spans="2:3" x14ac:dyDescent="0.25">
      <c r="B869" s="162"/>
      <c r="C869" t="s">
        <v>459</v>
      </c>
    </row>
    <row r="870" spans="2:3" x14ac:dyDescent="0.25">
      <c r="B870" s="162"/>
      <c r="C870" t="s">
        <v>460</v>
      </c>
    </row>
    <row r="871" spans="2:3" x14ac:dyDescent="0.25">
      <c r="B871" s="162"/>
      <c r="C871" t="s">
        <v>452</v>
      </c>
    </row>
    <row r="872" spans="2:3" x14ac:dyDescent="0.25">
      <c r="B872" s="162"/>
    </row>
    <row r="873" spans="2:3" x14ac:dyDescent="0.25">
      <c r="B873" s="162"/>
      <c r="C873" t="s">
        <v>461</v>
      </c>
    </row>
    <row r="874" spans="2:3" x14ac:dyDescent="0.25">
      <c r="B874" s="162"/>
      <c r="C874" t="s">
        <v>462</v>
      </c>
    </row>
    <row r="875" spans="2:3" x14ac:dyDescent="0.25">
      <c r="B875" s="162"/>
      <c r="C875" t="s">
        <v>451</v>
      </c>
    </row>
    <row r="876" spans="2:3" x14ac:dyDescent="0.25">
      <c r="B876" s="162"/>
      <c r="C876" t="s">
        <v>452</v>
      </c>
    </row>
    <row r="877" spans="2:3" x14ac:dyDescent="0.25">
      <c r="B877" s="162"/>
      <c r="C877" t="s">
        <v>463</v>
      </c>
    </row>
    <row r="878" spans="2:3" x14ac:dyDescent="0.25">
      <c r="B878" s="162"/>
      <c r="C878" s="60" t="s">
        <v>464</v>
      </c>
    </row>
    <row r="879" spans="2:3" x14ac:dyDescent="0.25">
      <c r="B879" s="162"/>
      <c r="C879" s="60" t="s">
        <v>465</v>
      </c>
    </row>
    <row r="880" spans="2:3" x14ac:dyDescent="0.25">
      <c r="B880" s="162"/>
      <c r="C880" s="60" t="s">
        <v>466</v>
      </c>
    </row>
    <row r="881" spans="1:3" x14ac:dyDescent="0.25">
      <c r="B881" s="162"/>
      <c r="C881" s="60" t="s">
        <v>467</v>
      </c>
    </row>
    <row r="882" spans="1:3" x14ac:dyDescent="0.25">
      <c r="B882" s="162"/>
      <c r="C882" s="60" t="s">
        <v>468</v>
      </c>
    </row>
    <row r="883" spans="1:3" x14ac:dyDescent="0.25">
      <c r="B883" s="162"/>
      <c r="C883" s="60" t="s">
        <v>469</v>
      </c>
    </row>
    <row r="884" spans="1:3" x14ac:dyDescent="0.25">
      <c r="A884" s="170"/>
      <c r="B884" s="162"/>
      <c r="C884" s="61" t="s">
        <v>470</v>
      </c>
    </row>
    <row r="885" spans="1:3" x14ac:dyDescent="0.25">
      <c r="B885" s="162"/>
    </row>
    <row r="886" spans="1:3" ht="30" x14ac:dyDescent="0.25">
      <c r="B886" s="162"/>
      <c r="C886" s="78" t="s">
        <v>1883</v>
      </c>
    </row>
    <row r="887" spans="1:3" x14ac:dyDescent="0.25">
      <c r="B887" s="162"/>
    </row>
    <row r="888" spans="1:3" x14ac:dyDescent="0.25">
      <c r="B888" s="162"/>
      <c r="C888" s="22"/>
    </row>
    <row r="889" spans="1:3" ht="18.75" x14ac:dyDescent="0.3">
      <c r="B889" s="162"/>
      <c r="C889" s="23" t="s">
        <v>471</v>
      </c>
    </row>
    <row r="890" spans="1:3" x14ac:dyDescent="0.25">
      <c r="B890" s="162"/>
    </row>
    <row r="891" spans="1:3" x14ac:dyDescent="0.25">
      <c r="B891" s="162"/>
      <c r="C891" s="22" t="s">
        <v>472</v>
      </c>
    </row>
    <row r="892" spans="1:3" ht="30" x14ac:dyDescent="0.25">
      <c r="B892" s="162"/>
      <c r="C892" s="78" t="s">
        <v>1867</v>
      </c>
    </row>
    <row r="893" spans="1:3" x14ac:dyDescent="0.25">
      <c r="B893" s="162"/>
    </row>
    <row r="894" spans="1:3" x14ac:dyDescent="0.25">
      <c r="B894" s="162"/>
      <c r="C894" t="s">
        <v>1870</v>
      </c>
    </row>
    <row r="895" spans="1:3" ht="30" x14ac:dyDescent="0.25">
      <c r="B895" s="162"/>
      <c r="C895" s="254" t="s">
        <v>1868</v>
      </c>
    </row>
    <row r="896" spans="1:3" x14ac:dyDescent="0.25">
      <c r="B896" s="162"/>
      <c r="C896" s="48" t="s">
        <v>473</v>
      </c>
    </row>
    <row r="897" spans="2:3" x14ac:dyDescent="0.25">
      <c r="B897" s="162"/>
      <c r="C897" s="48" t="s">
        <v>474</v>
      </c>
    </row>
    <row r="898" spans="2:3" ht="45" x14ac:dyDescent="0.25">
      <c r="B898" s="162"/>
      <c r="C898" s="255" t="s">
        <v>1869</v>
      </c>
    </row>
    <row r="899" spans="2:3" x14ac:dyDescent="0.25">
      <c r="B899" s="162"/>
      <c r="C899" s="60"/>
    </row>
    <row r="900" spans="2:3" x14ac:dyDescent="0.25">
      <c r="B900" s="162"/>
      <c r="C900" s="60"/>
    </row>
    <row r="901" spans="2:3" x14ac:dyDescent="0.25">
      <c r="B901" s="162"/>
      <c r="C901" s="60"/>
    </row>
    <row r="902" spans="2:3" x14ac:dyDescent="0.25">
      <c r="B902" s="162"/>
      <c r="C902" t="s">
        <v>475</v>
      </c>
    </row>
    <row r="903" spans="2:3" x14ac:dyDescent="0.25">
      <c r="B903" s="162"/>
      <c r="C903" s="48" t="s">
        <v>476</v>
      </c>
    </row>
    <row r="904" spans="2:3" x14ac:dyDescent="0.25">
      <c r="B904" s="162"/>
      <c r="C904" s="48" t="s">
        <v>473</v>
      </c>
    </row>
    <row r="905" spans="2:3" x14ac:dyDescent="0.25">
      <c r="B905" s="162"/>
      <c r="C905" s="48" t="s">
        <v>474</v>
      </c>
    </row>
    <row r="906" spans="2:3" ht="45" x14ac:dyDescent="0.25">
      <c r="B906" s="162"/>
      <c r="C906" s="255" t="s">
        <v>1869</v>
      </c>
    </row>
    <row r="907" spans="2:3" x14ac:dyDescent="0.25">
      <c r="B907" s="162"/>
    </row>
    <row r="908" spans="2:3" x14ac:dyDescent="0.25">
      <c r="B908" s="162"/>
      <c r="C908" s="22" t="s">
        <v>1562</v>
      </c>
    </row>
    <row r="909" spans="2:3" ht="45" x14ac:dyDescent="0.25">
      <c r="B909" s="162"/>
      <c r="C909" s="78" t="s">
        <v>1882</v>
      </c>
    </row>
    <row r="910" spans="2:3" x14ac:dyDescent="0.25">
      <c r="B910" s="162"/>
    </row>
    <row r="911" spans="2:3" x14ac:dyDescent="0.25">
      <c r="B911" s="162"/>
      <c r="C911" t="s">
        <v>477</v>
      </c>
    </row>
    <row r="912" spans="2:3" x14ac:dyDescent="0.25">
      <c r="B912" s="162"/>
      <c r="C912" t="s">
        <v>478</v>
      </c>
    </row>
    <row r="913" spans="2:3" x14ac:dyDescent="0.25">
      <c r="B913" s="162"/>
      <c r="C913" t="s">
        <v>287</v>
      </c>
    </row>
    <row r="914" spans="2:3" x14ac:dyDescent="0.25">
      <c r="B914" s="162"/>
      <c r="C914" t="s">
        <v>479</v>
      </c>
    </row>
    <row r="915" spans="2:3" x14ac:dyDescent="0.25">
      <c r="B915" s="162"/>
      <c r="C915" t="s">
        <v>480</v>
      </c>
    </row>
    <row r="916" spans="2:3" x14ac:dyDescent="0.25">
      <c r="B916" s="162"/>
    </row>
    <row r="917" spans="2:3" x14ac:dyDescent="0.25">
      <c r="B917" s="162"/>
      <c r="C917" t="s">
        <v>481</v>
      </c>
    </row>
    <row r="918" spans="2:3" ht="30" x14ac:dyDescent="0.25">
      <c r="B918" s="162"/>
      <c r="C918" s="78" t="s">
        <v>1881</v>
      </c>
    </row>
    <row r="919" spans="2:3" x14ac:dyDescent="0.25">
      <c r="B919" s="162"/>
      <c r="C919" t="s">
        <v>482</v>
      </c>
    </row>
    <row r="920" spans="2:3" x14ac:dyDescent="0.25">
      <c r="B920" s="162"/>
      <c r="C920" t="s">
        <v>483</v>
      </c>
    </row>
    <row r="921" spans="2:3" x14ac:dyDescent="0.25">
      <c r="B921" s="162"/>
      <c r="C921" t="s">
        <v>484</v>
      </c>
    </row>
    <row r="922" spans="2:3" x14ac:dyDescent="0.25">
      <c r="B922" s="162"/>
      <c r="C922" t="s">
        <v>485</v>
      </c>
    </row>
    <row r="923" spans="2:3" x14ac:dyDescent="0.25">
      <c r="B923" s="162"/>
    </row>
    <row r="924" spans="2:3" x14ac:dyDescent="0.25">
      <c r="B924" s="162"/>
      <c r="C924" t="s">
        <v>486</v>
      </c>
    </row>
    <row r="925" spans="2:3" x14ac:dyDescent="0.25">
      <c r="B925" s="162"/>
    </row>
    <row r="926" spans="2:3" x14ac:dyDescent="0.25">
      <c r="B926" s="162"/>
      <c r="C926" s="22" t="s">
        <v>1528</v>
      </c>
    </row>
    <row r="927" spans="2:3" x14ac:dyDescent="0.25">
      <c r="B927" s="162"/>
      <c r="C927" t="s">
        <v>487</v>
      </c>
    </row>
    <row r="928" spans="2:3" x14ac:dyDescent="0.25">
      <c r="B928" s="162"/>
      <c r="C928" t="s">
        <v>488</v>
      </c>
    </row>
    <row r="929" spans="2:3" x14ac:dyDescent="0.25">
      <c r="B929" s="162"/>
      <c r="C929" t="s">
        <v>489</v>
      </c>
    </row>
    <row r="930" spans="2:3" x14ac:dyDescent="0.25">
      <c r="B930" s="162"/>
      <c r="C930" t="s">
        <v>490</v>
      </c>
    </row>
    <row r="931" spans="2:3" x14ac:dyDescent="0.25">
      <c r="B931" s="162"/>
      <c r="C931" t="s">
        <v>491</v>
      </c>
    </row>
    <row r="932" spans="2:3" x14ac:dyDescent="0.25">
      <c r="B932" s="162"/>
      <c r="C932" t="s">
        <v>492</v>
      </c>
    </row>
    <row r="933" spans="2:3" x14ac:dyDescent="0.25">
      <c r="B933" s="162"/>
      <c r="C933" t="s">
        <v>493</v>
      </c>
    </row>
    <row r="934" spans="2:3" x14ac:dyDescent="0.25">
      <c r="B934" s="162"/>
      <c r="C934" t="s">
        <v>494</v>
      </c>
    </row>
    <row r="935" spans="2:3" x14ac:dyDescent="0.25">
      <c r="B935" s="162"/>
      <c r="C935" t="s">
        <v>495</v>
      </c>
    </row>
    <row r="936" spans="2:3" x14ac:dyDescent="0.25">
      <c r="B936" s="162"/>
      <c r="C936" t="s">
        <v>496</v>
      </c>
    </row>
    <row r="937" spans="2:3" x14ac:dyDescent="0.25">
      <c r="B937" s="162"/>
      <c r="C937" t="s">
        <v>497</v>
      </c>
    </row>
    <row r="938" spans="2:3" x14ac:dyDescent="0.25">
      <c r="B938" s="162"/>
      <c r="C938" t="s">
        <v>498</v>
      </c>
    </row>
    <row r="939" spans="2:3" x14ac:dyDescent="0.25">
      <c r="B939" s="162"/>
      <c r="C939" t="s">
        <v>499</v>
      </c>
    </row>
    <row r="940" spans="2:3" x14ac:dyDescent="0.25">
      <c r="B940" s="162"/>
      <c r="C940" t="s">
        <v>500</v>
      </c>
    </row>
    <row r="941" spans="2:3" x14ac:dyDescent="0.25">
      <c r="B941" s="162"/>
      <c r="C941" t="s">
        <v>497</v>
      </c>
    </row>
    <row r="942" spans="2:3" x14ac:dyDescent="0.25">
      <c r="B942" s="162"/>
      <c r="C942" t="s">
        <v>501</v>
      </c>
    </row>
    <row r="943" spans="2:3" x14ac:dyDescent="0.25">
      <c r="B943" s="162"/>
      <c r="C943" t="s">
        <v>502</v>
      </c>
    </row>
    <row r="944" spans="2:3" x14ac:dyDescent="0.25">
      <c r="B944" s="162"/>
      <c r="C944" t="s">
        <v>475</v>
      </c>
    </row>
    <row r="945" spans="2:3" x14ac:dyDescent="0.25">
      <c r="B945" s="162"/>
      <c r="C945" t="s">
        <v>503</v>
      </c>
    </row>
    <row r="946" spans="2:3" x14ac:dyDescent="0.25">
      <c r="B946" s="162"/>
      <c r="C946" t="s">
        <v>504</v>
      </c>
    </row>
    <row r="947" spans="2:3" x14ac:dyDescent="0.25">
      <c r="B947" s="162"/>
      <c r="C947" t="s">
        <v>498</v>
      </c>
    </row>
    <row r="948" spans="2:3" x14ac:dyDescent="0.25">
      <c r="B948" s="162"/>
    </row>
    <row r="949" spans="2:3" x14ac:dyDescent="0.25">
      <c r="B949" s="162"/>
      <c r="C949" t="s">
        <v>505</v>
      </c>
    </row>
    <row r="950" spans="2:3" x14ac:dyDescent="0.25">
      <c r="B950" s="162"/>
    </row>
    <row r="951" spans="2:3" x14ac:dyDescent="0.25">
      <c r="B951" s="162"/>
      <c r="C951" s="22" t="s">
        <v>506</v>
      </c>
    </row>
    <row r="952" spans="2:3" ht="60" x14ac:dyDescent="0.25">
      <c r="B952" s="162"/>
      <c r="C952" s="78" t="s">
        <v>1880</v>
      </c>
    </row>
    <row r="953" spans="2:3" x14ac:dyDescent="0.25">
      <c r="B953" s="162"/>
    </row>
    <row r="954" spans="2:3" x14ac:dyDescent="0.25">
      <c r="B954" s="162"/>
      <c r="C954" t="s">
        <v>507</v>
      </c>
    </row>
    <row r="955" spans="2:3" x14ac:dyDescent="0.25">
      <c r="B955" s="162"/>
      <c r="C955" t="s">
        <v>508</v>
      </c>
    </row>
    <row r="956" spans="2:3" x14ac:dyDescent="0.25">
      <c r="B956" s="162"/>
      <c r="C956" t="s">
        <v>509</v>
      </c>
    </row>
    <row r="957" spans="2:3" x14ac:dyDescent="0.25">
      <c r="B957" s="162"/>
      <c r="C957" t="s">
        <v>510</v>
      </c>
    </row>
    <row r="958" spans="2:3" x14ac:dyDescent="0.25">
      <c r="B958" s="162"/>
    </row>
    <row r="959" spans="2:3" x14ac:dyDescent="0.25">
      <c r="B959" s="162"/>
      <c r="C959" t="s">
        <v>511</v>
      </c>
    </row>
    <row r="960" spans="2:3" x14ac:dyDescent="0.25">
      <c r="B960" s="162"/>
      <c r="C960" t="s">
        <v>512</v>
      </c>
    </row>
    <row r="961" spans="2:3" x14ac:dyDescent="0.25">
      <c r="B961" s="162"/>
    </row>
    <row r="962" spans="2:3" x14ac:dyDescent="0.25">
      <c r="B962" s="162"/>
      <c r="C962" t="s">
        <v>513</v>
      </c>
    </row>
    <row r="963" spans="2:3" x14ac:dyDescent="0.25">
      <c r="B963" s="162"/>
    </row>
    <row r="964" spans="2:3" x14ac:dyDescent="0.25">
      <c r="B964" s="162"/>
      <c r="C964" t="s">
        <v>514</v>
      </c>
    </row>
    <row r="965" spans="2:3" x14ac:dyDescent="0.25">
      <c r="B965" s="162"/>
      <c r="C965" t="s">
        <v>515</v>
      </c>
    </row>
    <row r="966" spans="2:3" x14ac:dyDescent="0.25">
      <c r="B966" s="162"/>
      <c r="C966" t="s">
        <v>516</v>
      </c>
    </row>
    <row r="967" spans="2:3" x14ac:dyDescent="0.25">
      <c r="B967" s="162"/>
      <c r="C967" t="s">
        <v>517</v>
      </c>
    </row>
    <row r="968" spans="2:3" x14ac:dyDescent="0.25">
      <c r="B968" s="162"/>
    </row>
    <row r="969" spans="2:3" x14ac:dyDescent="0.25">
      <c r="B969" s="162"/>
      <c r="C969" t="s">
        <v>518</v>
      </c>
    </row>
    <row r="970" spans="2:3" x14ac:dyDescent="0.25">
      <c r="B970" s="162"/>
      <c r="C970" t="s">
        <v>515</v>
      </c>
    </row>
    <row r="971" spans="2:3" x14ac:dyDescent="0.25">
      <c r="B971" s="162"/>
      <c r="C971" t="s">
        <v>519</v>
      </c>
    </row>
    <row r="972" spans="2:3" x14ac:dyDescent="0.25">
      <c r="B972" s="162"/>
      <c r="C972" t="s">
        <v>520</v>
      </c>
    </row>
    <row r="973" spans="2:3" x14ac:dyDescent="0.25">
      <c r="B973" s="162"/>
    </row>
    <row r="974" spans="2:3" x14ac:dyDescent="0.25">
      <c r="B974" s="162"/>
      <c r="C974" t="s">
        <v>521</v>
      </c>
    </row>
    <row r="975" spans="2:3" x14ac:dyDescent="0.25">
      <c r="B975" s="162"/>
      <c r="C975" t="s">
        <v>515</v>
      </c>
    </row>
    <row r="976" spans="2:3" x14ac:dyDescent="0.25">
      <c r="B976" s="162"/>
      <c r="C976" t="s">
        <v>519</v>
      </c>
    </row>
    <row r="977" spans="2:3" x14ac:dyDescent="0.25">
      <c r="B977" s="162"/>
      <c r="C977" t="s">
        <v>522</v>
      </c>
    </row>
    <row r="978" spans="2:3" x14ac:dyDescent="0.25">
      <c r="B978" s="162"/>
    </row>
    <row r="979" spans="2:3" x14ac:dyDescent="0.25">
      <c r="B979" s="162"/>
      <c r="C979" t="s">
        <v>481</v>
      </c>
    </row>
    <row r="980" spans="2:3" x14ac:dyDescent="0.25">
      <c r="B980" s="162"/>
      <c r="C980" t="s">
        <v>1879</v>
      </c>
    </row>
    <row r="981" spans="2:3" ht="30" x14ac:dyDescent="0.25">
      <c r="B981" s="162"/>
      <c r="C981" s="78" t="s">
        <v>1878</v>
      </c>
    </row>
    <row r="982" spans="2:3" x14ac:dyDescent="0.25">
      <c r="B982" s="162"/>
      <c r="C982" t="s">
        <v>523</v>
      </c>
    </row>
    <row r="983" spans="2:3" x14ac:dyDescent="0.25">
      <c r="B983" s="162"/>
      <c r="C983" s="60" t="s">
        <v>524</v>
      </c>
    </row>
    <row r="984" spans="2:3" x14ac:dyDescent="0.25">
      <c r="B984" s="162"/>
      <c r="C984" s="60" t="s">
        <v>525</v>
      </c>
    </row>
    <row r="985" spans="2:3" x14ac:dyDescent="0.25">
      <c r="B985" s="162"/>
      <c r="C985" s="60" t="s">
        <v>526</v>
      </c>
    </row>
    <row r="986" spans="2:3" ht="30" x14ac:dyDescent="0.25">
      <c r="B986" s="162"/>
      <c r="C986" s="78" t="s">
        <v>1877</v>
      </c>
    </row>
    <row r="987" spans="2:3" x14ac:dyDescent="0.25">
      <c r="B987" s="162"/>
    </row>
    <row r="988" spans="2:3" x14ac:dyDescent="0.25">
      <c r="B988" s="162"/>
      <c r="C988" t="s">
        <v>527</v>
      </c>
    </row>
    <row r="989" spans="2:3" ht="30" x14ac:dyDescent="0.25">
      <c r="B989" s="162"/>
      <c r="C989" s="78" t="s">
        <v>528</v>
      </c>
    </row>
    <row r="990" spans="2:3" x14ac:dyDescent="0.25">
      <c r="B990" s="162"/>
    </row>
    <row r="991" spans="2:3" x14ac:dyDescent="0.25">
      <c r="B991" s="162"/>
      <c r="C991" s="22" t="s">
        <v>1563</v>
      </c>
    </row>
    <row r="992" spans="2:3" ht="45" x14ac:dyDescent="0.25">
      <c r="B992" s="162"/>
      <c r="C992" s="78" t="s">
        <v>1876</v>
      </c>
    </row>
    <row r="993" spans="2:3" x14ac:dyDescent="0.25">
      <c r="B993" s="162"/>
      <c r="C993" t="s">
        <v>529</v>
      </c>
    </row>
    <row r="994" spans="2:3" x14ac:dyDescent="0.25">
      <c r="B994" s="162"/>
      <c r="C994" t="s">
        <v>530</v>
      </c>
    </row>
    <row r="995" spans="2:3" x14ac:dyDescent="0.25">
      <c r="B995" s="162"/>
      <c r="C995" t="s">
        <v>316</v>
      </c>
    </row>
    <row r="996" spans="2:3" x14ac:dyDescent="0.25">
      <c r="B996" s="162"/>
    </row>
    <row r="997" spans="2:3" x14ac:dyDescent="0.25">
      <c r="B997" s="162"/>
      <c r="C997" s="22" t="s">
        <v>1564</v>
      </c>
    </row>
    <row r="998" spans="2:3" x14ac:dyDescent="0.25">
      <c r="B998" s="162"/>
      <c r="C998" t="s">
        <v>531</v>
      </c>
    </row>
    <row r="999" spans="2:3" x14ac:dyDescent="0.25">
      <c r="B999" s="162"/>
      <c r="C999" t="s">
        <v>532</v>
      </c>
    </row>
    <row r="1000" spans="2:3" x14ac:dyDescent="0.25">
      <c r="B1000" s="162"/>
      <c r="C1000" t="s">
        <v>533</v>
      </c>
    </row>
    <row r="1001" spans="2:3" x14ac:dyDescent="0.25">
      <c r="B1001" s="162"/>
      <c r="C1001" t="s">
        <v>316</v>
      </c>
    </row>
    <row r="1002" spans="2:3" x14ac:dyDescent="0.25">
      <c r="B1002" s="162"/>
      <c r="C1002" t="s">
        <v>534</v>
      </c>
    </row>
    <row r="1003" spans="2:3" x14ac:dyDescent="0.25">
      <c r="B1003" s="162"/>
    </row>
    <row r="1004" spans="2:3" x14ac:dyDescent="0.25">
      <c r="B1004" s="162"/>
      <c r="C1004" s="22" t="s">
        <v>535</v>
      </c>
    </row>
    <row r="1005" spans="2:3" ht="60" x14ac:dyDescent="0.25">
      <c r="B1005" s="162"/>
      <c r="C1005" s="78" t="s">
        <v>1875</v>
      </c>
    </row>
    <row r="1006" spans="2:3" x14ac:dyDescent="0.25">
      <c r="B1006" s="162"/>
    </row>
    <row r="1007" spans="2:3" x14ac:dyDescent="0.25">
      <c r="B1007" s="162"/>
      <c r="C1007" t="s">
        <v>536</v>
      </c>
    </row>
    <row r="1008" spans="2:3" x14ac:dyDescent="0.25">
      <c r="B1008" s="162"/>
      <c r="C1008" t="s">
        <v>537</v>
      </c>
    </row>
    <row r="1009" spans="2:3" x14ac:dyDescent="0.25">
      <c r="B1009" s="162"/>
      <c r="C1009" t="s">
        <v>538</v>
      </c>
    </row>
    <row r="1010" spans="2:3" x14ac:dyDescent="0.25">
      <c r="B1010" s="162"/>
      <c r="C1010" t="s">
        <v>316</v>
      </c>
    </row>
    <row r="1011" spans="2:3" x14ac:dyDescent="0.25">
      <c r="B1011" s="162"/>
    </row>
    <row r="1012" spans="2:3" x14ac:dyDescent="0.25">
      <c r="B1012" s="162"/>
      <c r="C1012" t="s">
        <v>539</v>
      </c>
    </row>
    <row r="1013" spans="2:3" x14ac:dyDescent="0.25">
      <c r="B1013" s="162"/>
      <c r="C1013" t="s">
        <v>540</v>
      </c>
    </row>
    <row r="1014" spans="2:3" x14ac:dyDescent="0.25">
      <c r="B1014" s="162"/>
      <c r="C1014" t="s">
        <v>538</v>
      </c>
    </row>
    <row r="1015" spans="2:3" x14ac:dyDescent="0.25">
      <c r="B1015" s="162"/>
      <c r="C1015" t="s">
        <v>316</v>
      </c>
    </row>
    <row r="1016" spans="2:3" x14ac:dyDescent="0.25">
      <c r="B1016" s="162"/>
    </row>
    <row r="1017" spans="2:3" x14ac:dyDescent="0.25">
      <c r="B1017" s="162"/>
      <c r="C1017" t="s">
        <v>541</v>
      </c>
    </row>
    <row r="1018" spans="2:3" ht="30" customHeight="1" x14ac:dyDescent="0.25">
      <c r="B1018" s="162"/>
      <c r="C1018" s="78" t="s">
        <v>1874</v>
      </c>
    </row>
    <row r="1019" spans="2:3" x14ac:dyDescent="0.25">
      <c r="B1019" s="162"/>
    </row>
    <row r="1020" spans="2:3" x14ac:dyDescent="0.25">
      <c r="B1020" s="162"/>
      <c r="C1020" t="s">
        <v>536</v>
      </c>
    </row>
    <row r="1021" spans="2:3" x14ac:dyDescent="0.25">
      <c r="B1021" s="162"/>
      <c r="C1021" t="s">
        <v>542</v>
      </c>
    </row>
    <row r="1022" spans="2:3" x14ac:dyDescent="0.25">
      <c r="B1022" s="162"/>
      <c r="C1022" t="s">
        <v>538</v>
      </c>
    </row>
    <row r="1023" spans="2:3" x14ac:dyDescent="0.25">
      <c r="B1023" s="162"/>
      <c r="C1023" t="s">
        <v>316</v>
      </c>
    </row>
    <row r="1024" spans="2:3" x14ac:dyDescent="0.25">
      <c r="B1024" s="162"/>
    </row>
    <row r="1025" spans="2:3" x14ac:dyDescent="0.25">
      <c r="B1025" s="162"/>
      <c r="C1025" t="s">
        <v>539</v>
      </c>
    </row>
    <row r="1026" spans="2:3" x14ac:dyDescent="0.25">
      <c r="B1026" s="162"/>
      <c r="C1026" t="s">
        <v>543</v>
      </c>
    </row>
    <row r="1027" spans="2:3" x14ac:dyDescent="0.25">
      <c r="B1027" s="162"/>
      <c r="C1027" t="s">
        <v>538</v>
      </c>
    </row>
    <row r="1028" spans="2:3" x14ac:dyDescent="0.25">
      <c r="B1028" s="162"/>
      <c r="C1028" t="s">
        <v>316</v>
      </c>
    </row>
    <row r="1029" spans="2:3" x14ac:dyDescent="0.25">
      <c r="B1029" s="162"/>
    </row>
    <row r="1030" spans="2:3" x14ac:dyDescent="0.25">
      <c r="B1030" s="162"/>
      <c r="C1030" t="s">
        <v>544</v>
      </c>
    </row>
    <row r="1031" spans="2:3" ht="45" customHeight="1" x14ac:dyDescent="0.25">
      <c r="B1031" s="162"/>
      <c r="C1031" s="78" t="s">
        <v>1873</v>
      </c>
    </row>
    <row r="1032" spans="2:3" x14ac:dyDescent="0.25">
      <c r="B1032" s="162"/>
    </row>
    <row r="1033" spans="2:3" ht="30" x14ac:dyDescent="0.25">
      <c r="B1033" s="162"/>
      <c r="C1033" s="78" t="s">
        <v>1872</v>
      </c>
    </row>
    <row r="1034" spans="2:3" x14ac:dyDescent="0.25">
      <c r="B1034" s="162"/>
    </row>
    <row r="1035" spans="2:3" x14ac:dyDescent="0.25">
      <c r="B1035" s="162"/>
      <c r="C1035" t="s">
        <v>545</v>
      </c>
    </row>
    <row r="1036" spans="2:3" x14ac:dyDescent="0.25">
      <c r="B1036" s="162"/>
    </row>
    <row r="1037" spans="2:3" x14ac:dyDescent="0.25">
      <c r="B1037" s="162"/>
      <c r="C1037" t="s">
        <v>536</v>
      </c>
    </row>
    <row r="1038" spans="2:3" x14ac:dyDescent="0.25">
      <c r="B1038" s="162"/>
      <c r="C1038" t="s">
        <v>546</v>
      </c>
    </row>
    <row r="1039" spans="2:3" x14ac:dyDescent="0.25">
      <c r="B1039" s="162"/>
      <c r="C1039" t="s">
        <v>538</v>
      </c>
    </row>
    <row r="1040" spans="2:3" x14ac:dyDescent="0.25">
      <c r="B1040" s="162"/>
      <c r="C1040" t="s">
        <v>316</v>
      </c>
    </row>
    <row r="1041" spans="2:3" x14ac:dyDescent="0.25">
      <c r="B1041" s="162"/>
    </row>
    <row r="1042" spans="2:3" x14ac:dyDescent="0.25">
      <c r="B1042" s="162"/>
      <c r="C1042" t="s">
        <v>539</v>
      </c>
    </row>
    <row r="1043" spans="2:3" x14ac:dyDescent="0.25">
      <c r="B1043" s="162"/>
      <c r="C1043" t="s">
        <v>547</v>
      </c>
    </row>
    <row r="1044" spans="2:3" x14ac:dyDescent="0.25">
      <c r="B1044" s="162"/>
      <c r="C1044" t="s">
        <v>538</v>
      </c>
    </row>
    <row r="1045" spans="2:3" x14ac:dyDescent="0.25">
      <c r="B1045" s="162"/>
      <c r="C1045" t="s">
        <v>316</v>
      </c>
    </row>
    <row r="1046" spans="2:3" x14ac:dyDescent="0.25">
      <c r="B1046" s="162"/>
    </row>
    <row r="1047" spans="2:3" x14ac:dyDescent="0.25">
      <c r="B1047" s="162"/>
      <c r="C1047" t="s">
        <v>548</v>
      </c>
    </row>
    <row r="1048" spans="2:3" x14ac:dyDescent="0.25">
      <c r="B1048" s="162"/>
    </row>
    <row r="1049" spans="2:3" x14ac:dyDescent="0.25">
      <c r="B1049" s="162"/>
      <c r="C1049" t="s">
        <v>536</v>
      </c>
    </row>
    <row r="1050" spans="2:3" x14ac:dyDescent="0.25">
      <c r="B1050" s="162"/>
      <c r="C1050" t="s">
        <v>549</v>
      </c>
    </row>
    <row r="1051" spans="2:3" x14ac:dyDescent="0.25">
      <c r="B1051" s="162"/>
      <c r="C1051" t="s">
        <v>538</v>
      </c>
    </row>
    <row r="1052" spans="2:3" x14ac:dyDescent="0.25">
      <c r="B1052" s="162"/>
      <c r="C1052" t="s">
        <v>316</v>
      </c>
    </row>
    <row r="1053" spans="2:3" x14ac:dyDescent="0.25">
      <c r="B1053" s="162"/>
    </row>
    <row r="1054" spans="2:3" x14ac:dyDescent="0.25">
      <c r="B1054" s="162"/>
      <c r="C1054" t="s">
        <v>539</v>
      </c>
    </row>
    <row r="1055" spans="2:3" x14ac:dyDescent="0.25">
      <c r="B1055" s="162"/>
      <c r="C1055" t="s">
        <v>550</v>
      </c>
    </row>
    <row r="1056" spans="2:3" x14ac:dyDescent="0.25">
      <c r="B1056" s="162"/>
      <c r="C1056" t="s">
        <v>551</v>
      </c>
    </row>
    <row r="1057" spans="2:3" x14ac:dyDescent="0.25">
      <c r="B1057" s="162"/>
      <c r="C1057" t="s">
        <v>316</v>
      </c>
    </row>
    <row r="1058" spans="2:3" x14ac:dyDescent="0.25">
      <c r="B1058" s="162"/>
    </row>
    <row r="1059" spans="2:3" x14ac:dyDescent="0.25">
      <c r="B1059" s="162"/>
      <c r="C1059" t="s">
        <v>552</v>
      </c>
    </row>
    <row r="1060" spans="2:3" x14ac:dyDescent="0.25">
      <c r="B1060" s="162"/>
      <c r="C1060" t="s">
        <v>553</v>
      </c>
    </row>
    <row r="1061" spans="2:3" x14ac:dyDescent="0.25">
      <c r="B1061" s="162"/>
      <c r="C1061" t="s">
        <v>554</v>
      </c>
    </row>
    <row r="1062" spans="2:3" x14ac:dyDescent="0.25">
      <c r="B1062" s="162"/>
      <c r="C1062" t="s">
        <v>538</v>
      </c>
    </row>
    <row r="1063" spans="2:3" x14ac:dyDescent="0.25">
      <c r="B1063" s="162"/>
      <c r="C1063" t="s">
        <v>316</v>
      </c>
    </row>
    <row r="1064" spans="2:3" x14ac:dyDescent="0.25">
      <c r="B1064" s="162"/>
    </row>
    <row r="1065" spans="2:3" x14ac:dyDescent="0.25">
      <c r="B1065" s="162"/>
      <c r="C1065" t="s">
        <v>555</v>
      </c>
    </row>
    <row r="1066" spans="2:3" x14ac:dyDescent="0.25">
      <c r="B1066" s="162"/>
      <c r="C1066" t="s">
        <v>553</v>
      </c>
    </row>
    <row r="1067" spans="2:3" x14ac:dyDescent="0.25">
      <c r="B1067" s="162"/>
      <c r="C1067" t="s">
        <v>556</v>
      </c>
    </row>
    <row r="1068" spans="2:3" x14ac:dyDescent="0.25">
      <c r="B1068" s="162"/>
      <c r="C1068" t="s">
        <v>538</v>
      </c>
    </row>
    <row r="1069" spans="2:3" x14ac:dyDescent="0.25">
      <c r="B1069" s="162"/>
      <c r="C1069" t="s">
        <v>316</v>
      </c>
    </row>
    <row r="1070" spans="2:3" x14ac:dyDescent="0.25">
      <c r="B1070" s="162"/>
    </row>
    <row r="1071" spans="2:3" x14ac:dyDescent="0.25">
      <c r="B1071" s="162"/>
      <c r="C1071" t="s">
        <v>557</v>
      </c>
    </row>
    <row r="1072" spans="2:3" ht="30" x14ac:dyDescent="0.25">
      <c r="B1072" s="162"/>
      <c r="C1072" s="78" t="s">
        <v>1871</v>
      </c>
    </row>
    <row r="1073" spans="2:3" x14ac:dyDescent="0.25">
      <c r="B1073" s="162"/>
    </row>
    <row r="1074" spans="2:3" x14ac:dyDescent="0.25">
      <c r="B1074" s="162"/>
      <c r="C1074" t="s">
        <v>536</v>
      </c>
    </row>
    <row r="1075" spans="2:3" x14ac:dyDescent="0.25">
      <c r="B1075" s="162"/>
      <c r="C1075" t="s">
        <v>558</v>
      </c>
    </row>
    <row r="1076" spans="2:3" x14ac:dyDescent="0.25">
      <c r="B1076" s="162"/>
      <c r="C1076" t="s">
        <v>538</v>
      </c>
    </row>
    <row r="1077" spans="2:3" x14ac:dyDescent="0.25">
      <c r="B1077" s="162"/>
      <c r="C1077" t="s">
        <v>316</v>
      </c>
    </row>
    <row r="1078" spans="2:3" x14ac:dyDescent="0.25">
      <c r="B1078" s="162"/>
    </row>
    <row r="1079" spans="2:3" x14ac:dyDescent="0.25">
      <c r="B1079" s="162"/>
      <c r="C1079" t="s">
        <v>539</v>
      </c>
    </row>
    <row r="1080" spans="2:3" x14ac:dyDescent="0.25">
      <c r="B1080" s="162"/>
      <c r="C1080" t="s">
        <v>559</v>
      </c>
    </row>
    <row r="1081" spans="2:3" x14ac:dyDescent="0.25">
      <c r="B1081" s="162"/>
      <c r="C1081" t="s">
        <v>538</v>
      </c>
    </row>
    <row r="1082" spans="2:3" x14ac:dyDescent="0.25">
      <c r="B1082" s="162"/>
      <c r="C1082" t="s">
        <v>316</v>
      </c>
    </row>
    <row r="1083" spans="2:3" x14ac:dyDescent="0.25">
      <c r="B1083" s="162"/>
    </row>
    <row r="1084" spans="2:3" x14ac:dyDescent="0.25">
      <c r="B1084" s="162"/>
      <c r="C1084" t="s">
        <v>560</v>
      </c>
    </row>
    <row r="1085" spans="2:3" ht="45" x14ac:dyDescent="0.25">
      <c r="B1085" s="162"/>
      <c r="C1085" s="78" t="s">
        <v>1866</v>
      </c>
    </row>
    <row r="1086" spans="2:3" x14ac:dyDescent="0.25">
      <c r="B1086" s="162"/>
    </row>
    <row r="1087" spans="2:3" x14ac:dyDescent="0.25">
      <c r="B1087" s="162"/>
      <c r="C1087" t="s">
        <v>536</v>
      </c>
    </row>
    <row r="1088" spans="2:3" x14ac:dyDescent="0.25">
      <c r="B1088" s="162"/>
      <c r="C1088" t="s">
        <v>561</v>
      </c>
    </row>
    <row r="1089" spans="2:3" x14ac:dyDescent="0.25">
      <c r="B1089" s="162"/>
      <c r="C1089" t="s">
        <v>538</v>
      </c>
    </row>
    <row r="1090" spans="2:3" x14ac:dyDescent="0.25">
      <c r="B1090" s="162"/>
      <c r="C1090" t="s">
        <v>316</v>
      </c>
    </row>
    <row r="1091" spans="2:3" x14ac:dyDescent="0.25">
      <c r="B1091" s="162"/>
    </row>
    <row r="1092" spans="2:3" x14ac:dyDescent="0.25">
      <c r="B1092" s="162"/>
      <c r="C1092" t="s">
        <v>539</v>
      </c>
    </row>
    <row r="1093" spans="2:3" x14ac:dyDescent="0.25">
      <c r="B1093" s="162"/>
      <c r="C1093" t="s">
        <v>540</v>
      </c>
    </row>
    <row r="1094" spans="2:3" x14ac:dyDescent="0.25">
      <c r="B1094" s="162"/>
      <c r="C1094" t="s">
        <v>538</v>
      </c>
    </row>
    <row r="1095" spans="2:3" x14ac:dyDescent="0.25">
      <c r="B1095" s="162"/>
      <c r="C1095" t="s">
        <v>316</v>
      </c>
    </row>
    <row r="1096" spans="2:3" x14ac:dyDescent="0.25">
      <c r="B1096" s="162"/>
    </row>
    <row r="1097" spans="2:3" x14ac:dyDescent="0.25">
      <c r="B1097" s="162"/>
      <c r="C1097" t="s">
        <v>562</v>
      </c>
    </row>
    <row r="1098" spans="2:3" x14ac:dyDescent="0.25">
      <c r="B1098" s="162"/>
      <c r="C1098" t="s">
        <v>531</v>
      </c>
    </row>
    <row r="1099" spans="2:3" x14ac:dyDescent="0.25">
      <c r="B1099" s="162"/>
      <c r="C1099" t="s">
        <v>532</v>
      </c>
    </row>
    <row r="1100" spans="2:3" x14ac:dyDescent="0.25">
      <c r="B1100" s="162"/>
      <c r="C1100" t="s">
        <v>563</v>
      </c>
    </row>
    <row r="1101" spans="2:3" x14ac:dyDescent="0.25">
      <c r="B1101" s="162"/>
      <c r="C1101" t="s">
        <v>316</v>
      </c>
    </row>
    <row r="1102" spans="2:3" x14ac:dyDescent="0.25">
      <c r="B1102" s="162"/>
      <c r="C1102" t="s">
        <v>534</v>
      </c>
    </row>
    <row r="1103" spans="2:3" x14ac:dyDescent="0.25">
      <c r="B1103" s="162"/>
    </row>
    <row r="1104" spans="2:3" x14ac:dyDescent="0.25">
      <c r="B1104" s="162"/>
      <c r="C1104" t="s">
        <v>536</v>
      </c>
    </row>
    <row r="1105" spans="2:3" x14ac:dyDescent="0.25">
      <c r="B1105" s="162"/>
      <c r="C1105" t="s">
        <v>564</v>
      </c>
    </row>
    <row r="1106" spans="2:3" x14ac:dyDescent="0.25">
      <c r="B1106" s="162"/>
      <c r="C1106" t="s">
        <v>538</v>
      </c>
    </row>
    <row r="1107" spans="2:3" x14ac:dyDescent="0.25">
      <c r="B1107" s="162"/>
      <c r="C1107" t="s">
        <v>316</v>
      </c>
    </row>
    <row r="1108" spans="2:3" x14ac:dyDescent="0.25">
      <c r="B1108" s="162"/>
    </row>
    <row r="1109" spans="2:3" x14ac:dyDescent="0.25">
      <c r="B1109" s="162"/>
      <c r="C1109" t="s">
        <v>539</v>
      </c>
    </row>
    <row r="1110" spans="2:3" x14ac:dyDescent="0.25">
      <c r="B1110" s="162"/>
      <c r="C1110" t="s">
        <v>565</v>
      </c>
    </row>
    <row r="1111" spans="2:3" x14ac:dyDescent="0.25">
      <c r="B1111" s="162"/>
      <c r="C1111" t="s">
        <v>538</v>
      </c>
    </row>
    <row r="1112" spans="2:3" x14ac:dyDescent="0.25">
      <c r="B1112" s="162"/>
      <c r="C1112" t="s">
        <v>316</v>
      </c>
    </row>
    <row r="1113" spans="2:3" x14ac:dyDescent="0.25">
      <c r="B1113" s="162"/>
    </row>
    <row r="1114" spans="2:3" x14ac:dyDescent="0.25">
      <c r="B1114" s="162"/>
      <c r="C1114" t="s">
        <v>566</v>
      </c>
    </row>
    <row r="1115" spans="2:3" x14ac:dyDescent="0.25">
      <c r="B1115" s="162"/>
      <c r="C1115" t="s">
        <v>553</v>
      </c>
    </row>
    <row r="1116" spans="2:3" x14ac:dyDescent="0.25">
      <c r="B1116" s="162"/>
      <c r="C1116" t="s">
        <v>554</v>
      </c>
    </row>
    <row r="1117" spans="2:3" x14ac:dyDescent="0.25">
      <c r="B1117" s="162"/>
      <c r="C1117" t="s">
        <v>551</v>
      </c>
    </row>
    <row r="1118" spans="2:3" x14ac:dyDescent="0.25">
      <c r="B1118" s="162"/>
      <c r="C1118" t="s">
        <v>316</v>
      </c>
    </row>
    <row r="1119" spans="2:3" x14ac:dyDescent="0.25">
      <c r="B1119" s="162"/>
    </row>
    <row r="1120" spans="2:3" x14ac:dyDescent="0.25">
      <c r="B1120" s="162"/>
      <c r="C1120" s="22" t="s">
        <v>567</v>
      </c>
    </row>
    <row r="1121" spans="2:3" ht="45" x14ac:dyDescent="0.25">
      <c r="B1121" s="162"/>
      <c r="C1121" s="78" t="s">
        <v>1865</v>
      </c>
    </row>
    <row r="1122" spans="2:3" x14ac:dyDescent="0.25">
      <c r="B1122" s="162"/>
      <c r="C1122" t="s">
        <v>568</v>
      </c>
    </row>
    <row r="1123" spans="2:3" x14ac:dyDescent="0.25">
      <c r="B1123" s="162"/>
      <c r="C1123" t="s">
        <v>569</v>
      </c>
    </row>
    <row r="1124" spans="2:3" x14ac:dyDescent="0.25">
      <c r="B1124" s="162"/>
    </row>
    <row r="1125" spans="2:3" x14ac:dyDescent="0.25">
      <c r="B1125" s="162"/>
      <c r="C1125" t="s">
        <v>570</v>
      </c>
    </row>
    <row r="1126" spans="2:3" ht="30" x14ac:dyDescent="0.25">
      <c r="B1126" s="162"/>
      <c r="C1126" s="78" t="s">
        <v>1864</v>
      </c>
    </row>
    <row r="1127" spans="2:3" x14ac:dyDescent="0.25">
      <c r="B1127" s="162"/>
      <c r="C1127" t="s">
        <v>571</v>
      </c>
    </row>
    <row r="1128" spans="2:3" x14ac:dyDescent="0.25">
      <c r="B1128" s="162"/>
      <c r="C1128" t="s">
        <v>572</v>
      </c>
    </row>
    <row r="1129" spans="2:3" x14ac:dyDescent="0.25">
      <c r="B1129" s="162"/>
      <c r="C1129" t="s">
        <v>573</v>
      </c>
    </row>
    <row r="1130" spans="2:3" x14ac:dyDescent="0.25">
      <c r="B1130" s="162"/>
      <c r="C1130" t="s">
        <v>574</v>
      </c>
    </row>
    <row r="1131" spans="2:3" x14ac:dyDescent="0.25">
      <c r="B1131" s="162"/>
      <c r="C1131" t="s">
        <v>575</v>
      </c>
    </row>
    <row r="1132" spans="2:3" x14ac:dyDescent="0.25">
      <c r="B1132" s="162"/>
    </row>
    <row r="1133" spans="2:3" x14ac:dyDescent="0.25">
      <c r="B1133" s="162"/>
      <c r="C1133" t="s">
        <v>576</v>
      </c>
    </row>
    <row r="1134" spans="2:3" x14ac:dyDescent="0.25">
      <c r="B1134" s="162"/>
    </row>
    <row r="1135" spans="2:3" x14ac:dyDescent="0.25">
      <c r="B1135" s="162"/>
      <c r="C1135" s="22" t="s">
        <v>577</v>
      </c>
    </row>
    <row r="1136" spans="2:3" ht="45" x14ac:dyDescent="0.25">
      <c r="B1136" s="162"/>
      <c r="C1136" s="78" t="s">
        <v>1862</v>
      </c>
    </row>
    <row r="1137" spans="2:3" x14ac:dyDescent="0.25">
      <c r="B1137" s="162"/>
      <c r="C1137" t="s">
        <v>578</v>
      </c>
    </row>
    <row r="1138" spans="2:3" x14ac:dyDescent="0.25">
      <c r="B1138" s="162"/>
      <c r="C1138" t="s">
        <v>579</v>
      </c>
    </row>
    <row r="1139" spans="2:3" x14ac:dyDescent="0.25">
      <c r="B1139" s="162"/>
    </row>
    <row r="1140" spans="2:3" x14ac:dyDescent="0.25">
      <c r="B1140" s="162"/>
      <c r="C1140" t="s">
        <v>580</v>
      </c>
    </row>
    <row r="1141" spans="2:3" ht="30" x14ac:dyDescent="0.25">
      <c r="B1141" s="162"/>
      <c r="C1141" s="78" t="s">
        <v>1863</v>
      </c>
    </row>
    <row r="1142" spans="2:3" x14ac:dyDescent="0.25">
      <c r="B1142" s="162"/>
      <c r="C1142" t="s">
        <v>581</v>
      </c>
    </row>
    <row r="1143" spans="2:3" x14ac:dyDescent="0.25">
      <c r="B1143" s="162"/>
      <c r="C1143" t="s">
        <v>572</v>
      </c>
    </row>
    <row r="1144" spans="2:3" x14ac:dyDescent="0.25">
      <c r="B1144" s="162"/>
      <c r="C1144" t="s">
        <v>573</v>
      </c>
    </row>
    <row r="1145" spans="2:3" x14ac:dyDescent="0.25">
      <c r="B1145" s="162"/>
      <c r="C1145" t="s">
        <v>574</v>
      </c>
    </row>
    <row r="1146" spans="2:3" x14ac:dyDescent="0.25">
      <c r="B1146" s="162"/>
      <c r="C1146" t="s">
        <v>582</v>
      </c>
    </row>
    <row r="1147" spans="2:3" x14ac:dyDescent="0.25">
      <c r="B1147" s="162"/>
    </row>
    <row r="1148" spans="2:3" x14ac:dyDescent="0.25">
      <c r="B1148" s="162"/>
      <c r="C1148" t="s">
        <v>576</v>
      </c>
    </row>
    <row r="1149" spans="2:3" x14ac:dyDescent="0.25">
      <c r="B1149" s="162"/>
    </row>
    <row r="1150" spans="2:3" x14ac:dyDescent="0.25">
      <c r="B1150" s="162"/>
      <c r="C1150" s="22" t="s">
        <v>1565</v>
      </c>
    </row>
    <row r="1151" spans="2:3" ht="30" x14ac:dyDescent="0.25">
      <c r="B1151" s="162"/>
      <c r="C1151" s="78" t="s">
        <v>1575</v>
      </c>
    </row>
    <row r="1152" spans="2:3" x14ac:dyDescent="0.25">
      <c r="B1152" s="162"/>
    </row>
    <row r="1153" spans="2:3" x14ac:dyDescent="0.25">
      <c r="B1153" s="162"/>
      <c r="C1153" t="s">
        <v>583</v>
      </c>
    </row>
    <row r="1154" spans="2:3" x14ac:dyDescent="0.25">
      <c r="B1154" s="162"/>
      <c r="C1154" t="s">
        <v>584</v>
      </c>
    </row>
    <row r="1155" spans="2:3" x14ac:dyDescent="0.25">
      <c r="B1155" s="162"/>
      <c r="C1155" s="48" t="s">
        <v>1576</v>
      </c>
    </row>
    <row r="1156" spans="2:3" x14ac:dyDescent="0.25">
      <c r="B1156" s="162"/>
      <c r="C1156" s="48" t="s">
        <v>585</v>
      </c>
    </row>
    <row r="1157" spans="2:3" x14ac:dyDescent="0.25">
      <c r="B1157" s="162"/>
      <c r="C1157" t="s">
        <v>586</v>
      </c>
    </row>
    <row r="1158" spans="2:3" x14ac:dyDescent="0.25">
      <c r="B1158" s="162"/>
    </row>
    <row r="1159" spans="2:3" x14ac:dyDescent="0.25">
      <c r="B1159" s="162"/>
    </row>
    <row r="1160" spans="2:3" ht="18.75" x14ac:dyDescent="0.3">
      <c r="B1160" s="162"/>
      <c r="C1160" s="23" t="s">
        <v>1566</v>
      </c>
    </row>
    <row r="1161" spans="2:3" x14ac:dyDescent="0.25">
      <c r="B1161" s="162"/>
    </row>
    <row r="1162" spans="2:3" x14ac:dyDescent="0.25">
      <c r="B1162" s="162"/>
      <c r="C1162" s="22" t="s">
        <v>587</v>
      </c>
    </row>
    <row r="1163" spans="2:3" x14ac:dyDescent="0.25">
      <c r="B1163" s="162"/>
      <c r="C1163" s="22" t="s">
        <v>588</v>
      </c>
    </row>
    <row r="1164" spans="2:3" ht="45" x14ac:dyDescent="0.25">
      <c r="B1164" s="162"/>
      <c r="C1164" s="252" t="s">
        <v>1861</v>
      </c>
    </row>
    <row r="1165" spans="2:3" x14ac:dyDescent="0.25">
      <c r="B1165" s="162"/>
    </row>
    <row r="1166" spans="2:3" ht="30" x14ac:dyDescent="0.25">
      <c r="B1166" s="162"/>
      <c r="C1166" s="78" t="s">
        <v>1858</v>
      </c>
    </row>
    <row r="1167" spans="2:3" x14ac:dyDescent="0.25">
      <c r="B1167" s="162"/>
      <c r="C1167" t="s">
        <v>1859</v>
      </c>
    </row>
    <row r="1168" spans="2:3" x14ac:dyDescent="0.25">
      <c r="B1168" s="162"/>
      <c r="C1168" t="s">
        <v>589</v>
      </c>
    </row>
    <row r="1169" spans="2:7" ht="30" x14ac:dyDescent="0.25">
      <c r="B1169" s="162"/>
      <c r="C1169" s="78" t="s">
        <v>1860</v>
      </c>
    </row>
    <row r="1170" spans="2:7" x14ac:dyDescent="0.25">
      <c r="B1170" s="162"/>
    </row>
    <row r="1171" spans="2:7" x14ac:dyDescent="0.25">
      <c r="B1171" s="162"/>
      <c r="C1171" s="22" t="s">
        <v>1567</v>
      </c>
      <c r="E1171" s="79" t="s">
        <v>590</v>
      </c>
      <c r="F1171" s="79"/>
      <c r="G1171" s="79"/>
    </row>
    <row r="1172" spans="2:7" ht="30" x14ac:dyDescent="0.25">
      <c r="B1172" s="162"/>
      <c r="C1172" s="78" t="s">
        <v>1857</v>
      </c>
      <c r="E1172" s="253" t="s">
        <v>591</v>
      </c>
      <c r="F1172" s="253" t="s">
        <v>592</v>
      </c>
      <c r="G1172" s="253" t="s">
        <v>593</v>
      </c>
    </row>
    <row r="1173" spans="2:7" x14ac:dyDescent="0.25">
      <c r="B1173" s="162"/>
      <c r="E1173" s="283" t="s">
        <v>594</v>
      </c>
      <c r="F1173" s="281" t="s">
        <v>595</v>
      </c>
      <c r="G1173" s="281" t="s">
        <v>596</v>
      </c>
    </row>
    <row r="1174" spans="2:7" x14ac:dyDescent="0.25">
      <c r="B1174" s="162"/>
      <c r="C1174" t="s">
        <v>597</v>
      </c>
      <c r="E1174" s="283"/>
      <c r="F1174" s="282"/>
      <c r="G1174" s="282"/>
    </row>
    <row r="1175" spans="2:7" ht="45" x14ac:dyDescent="0.25">
      <c r="B1175" s="162"/>
      <c r="C1175" s="78" t="s">
        <v>1856</v>
      </c>
      <c r="E1175" s="283"/>
      <c r="F1175" s="282"/>
      <c r="G1175" s="282"/>
    </row>
    <row r="1176" spans="2:7" x14ac:dyDescent="0.25">
      <c r="B1176" s="162"/>
      <c r="E1176" s="92" t="s">
        <v>598</v>
      </c>
      <c r="F1176" s="93" t="s">
        <v>599</v>
      </c>
      <c r="G1176" s="93" t="s">
        <v>600</v>
      </c>
    </row>
    <row r="1177" spans="2:7" x14ac:dyDescent="0.25">
      <c r="B1177" s="162"/>
      <c r="C1177" t="s">
        <v>604</v>
      </c>
      <c r="E1177" s="283" t="s">
        <v>601</v>
      </c>
      <c r="F1177" s="286" t="s">
        <v>602</v>
      </c>
      <c r="G1177" s="282" t="s">
        <v>603</v>
      </c>
    </row>
    <row r="1178" spans="2:7" ht="30" x14ac:dyDescent="0.25">
      <c r="B1178" s="162"/>
      <c r="C1178" s="78" t="s">
        <v>1855</v>
      </c>
      <c r="E1178" s="283"/>
      <c r="F1178" s="286"/>
      <c r="G1178" s="282"/>
    </row>
    <row r="1179" spans="2:7" x14ac:dyDescent="0.25">
      <c r="B1179" s="162"/>
      <c r="E1179" s="283"/>
      <c r="F1179" s="286"/>
      <c r="G1179" s="282"/>
    </row>
    <row r="1180" spans="2:7" x14ac:dyDescent="0.25">
      <c r="B1180" s="162"/>
      <c r="C1180" t="s">
        <v>608</v>
      </c>
      <c r="E1180" s="283"/>
      <c r="F1180" s="286"/>
      <c r="G1180" s="282"/>
    </row>
    <row r="1181" spans="2:7" x14ac:dyDescent="0.25">
      <c r="B1181" s="162"/>
      <c r="E1181" s="283"/>
      <c r="F1181" s="286"/>
      <c r="G1181" s="282"/>
    </row>
    <row r="1182" spans="2:7" x14ac:dyDescent="0.25">
      <c r="B1182" s="162"/>
      <c r="C1182" s="22" t="s">
        <v>609</v>
      </c>
      <c r="E1182" s="283"/>
      <c r="F1182" s="286"/>
      <c r="G1182" s="282"/>
    </row>
    <row r="1183" spans="2:7" x14ac:dyDescent="0.25">
      <c r="B1183" s="162"/>
      <c r="C1183" t="s">
        <v>610</v>
      </c>
      <c r="E1183" s="283" t="s">
        <v>605</v>
      </c>
      <c r="F1183" s="281" t="s">
        <v>606</v>
      </c>
      <c r="G1183" s="281" t="s">
        <v>607</v>
      </c>
    </row>
    <row r="1184" spans="2:7" x14ac:dyDescent="0.25">
      <c r="B1184" s="162"/>
      <c r="E1184" s="283"/>
      <c r="F1184" s="281"/>
      <c r="G1184" s="281"/>
    </row>
    <row r="1185" spans="2:7" ht="15" customHeight="1" x14ac:dyDescent="0.25">
      <c r="B1185" s="162"/>
      <c r="C1185" t="s">
        <v>614</v>
      </c>
      <c r="E1185" s="283"/>
      <c r="F1185" s="281"/>
      <c r="G1185" s="281"/>
    </row>
    <row r="1186" spans="2:7" x14ac:dyDescent="0.25">
      <c r="B1186" s="162"/>
      <c r="C1186" t="s">
        <v>618</v>
      </c>
      <c r="E1186" s="283"/>
      <c r="F1186" s="281"/>
      <c r="G1186" s="281"/>
    </row>
    <row r="1187" spans="2:7" x14ac:dyDescent="0.25">
      <c r="B1187" s="162"/>
      <c r="E1187" s="283" t="s">
        <v>611</v>
      </c>
      <c r="F1187" s="286" t="s">
        <v>612</v>
      </c>
      <c r="G1187" s="281" t="s">
        <v>613</v>
      </c>
    </row>
    <row r="1188" spans="2:7" x14ac:dyDescent="0.25">
      <c r="B1188" s="162"/>
      <c r="E1188" s="283"/>
      <c r="F1188" s="286"/>
      <c r="G1188" s="281"/>
    </row>
    <row r="1189" spans="2:7" x14ac:dyDescent="0.25">
      <c r="B1189" s="162"/>
      <c r="E1189" s="283" t="s">
        <v>615</v>
      </c>
      <c r="F1189" s="286" t="s">
        <v>616</v>
      </c>
      <c r="G1189" s="281" t="s">
        <v>617</v>
      </c>
    </row>
    <row r="1190" spans="2:7" x14ac:dyDescent="0.25">
      <c r="B1190" s="162"/>
      <c r="E1190" s="283"/>
      <c r="F1190" s="286"/>
      <c r="G1190" s="281"/>
    </row>
    <row r="1191" spans="2:7" ht="15" customHeight="1" x14ac:dyDescent="0.25">
      <c r="B1191" s="162"/>
      <c r="E1191" s="283"/>
      <c r="F1191" s="286"/>
      <c r="G1191" s="281"/>
    </row>
    <row r="1192" spans="2:7" ht="15" customHeight="1" x14ac:dyDescent="0.25">
      <c r="B1192" s="162"/>
      <c r="E1192" s="283"/>
      <c r="F1192" s="286"/>
      <c r="G1192" s="281"/>
    </row>
    <row r="1193" spans="2:7" x14ac:dyDescent="0.25">
      <c r="B1193" s="162"/>
      <c r="E1193" s="92" t="s">
        <v>619</v>
      </c>
      <c r="F1193" s="94">
        <v>12.5</v>
      </c>
      <c r="G1193" s="93" t="s">
        <v>620</v>
      </c>
    </row>
    <row r="1194" spans="2:7" x14ac:dyDescent="0.25">
      <c r="B1194" s="162"/>
      <c r="E1194" s="283" t="s">
        <v>621</v>
      </c>
      <c r="F1194" s="284">
        <v>8</v>
      </c>
      <c r="G1194" s="281" t="s">
        <v>622</v>
      </c>
    </row>
    <row r="1195" spans="2:7" ht="15" customHeight="1" x14ac:dyDescent="0.25">
      <c r="B1195" s="162"/>
      <c r="E1195" s="283"/>
      <c r="F1195" s="284"/>
      <c r="G1195" s="281"/>
    </row>
    <row r="1196" spans="2:7" x14ac:dyDescent="0.25">
      <c r="B1196" s="162"/>
      <c r="E1196" s="283"/>
      <c r="F1196" s="284"/>
      <c r="G1196" s="281"/>
    </row>
    <row r="1197" spans="2:7" ht="15" customHeight="1" x14ac:dyDescent="0.25">
      <c r="B1197" s="162"/>
      <c r="E1197" s="283"/>
      <c r="F1197" s="284"/>
      <c r="G1197" s="281"/>
    </row>
    <row r="1198" spans="2:7" x14ac:dyDescent="0.25">
      <c r="B1198" s="162"/>
      <c r="E1198" s="92" t="s">
        <v>623</v>
      </c>
      <c r="F1198" s="81" t="s">
        <v>624</v>
      </c>
      <c r="G1198" s="93" t="s">
        <v>625</v>
      </c>
    </row>
    <row r="1199" spans="2:7" x14ac:dyDescent="0.25">
      <c r="B1199" s="162"/>
    </row>
    <row r="1200" spans="2:7" x14ac:dyDescent="0.25">
      <c r="B1200" s="162"/>
      <c r="E1200" s="79" t="s">
        <v>626</v>
      </c>
    </row>
    <row r="1201" spans="2:7" x14ac:dyDescent="0.25">
      <c r="B1201" s="162"/>
      <c r="E1201" s="82" t="s">
        <v>591</v>
      </c>
      <c r="F1201" s="82" t="s">
        <v>592</v>
      </c>
      <c r="G1201" s="82" t="s">
        <v>593</v>
      </c>
    </row>
    <row r="1202" spans="2:7" ht="15" customHeight="1" x14ac:dyDescent="0.25">
      <c r="B1202" s="162"/>
      <c r="E1202" s="283" t="s">
        <v>627</v>
      </c>
      <c r="F1202" s="282" t="s">
        <v>628</v>
      </c>
      <c r="G1202" s="281" t="s">
        <v>629</v>
      </c>
    </row>
    <row r="1203" spans="2:7" x14ac:dyDescent="0.25">
      <c r="B1203" s="162"/>
      <c r="E1203" s="283"/>
      <c r="F1203" s="282"/>
      <c r="G1203" s="281"/>
    </row>
    <row r="1204" spans="2:7" x14ac:dyDescent="0.25">
      <c r="B1204" s="162"/>
      <c r="E1204" s="92" t="s">
        <v>630</v>
      </c>
      <c r="F1204" s="80" t="s">
        <v>631</v>
      </c>
      <c r="G1204" s="93" t="s">
        <v>632</v>
      </c>
    </row>
    <row r="1205" spans="2:7" x14ac:dyDescent="0.25">
      <c r="B1205" s="162"/>
      <c r="E1205" s="283" t="s">
        <v>633</v>
      </c>
      <c r="F1205" s="285" t="s">
        <v>634</v>
      </c>
      <c r="G1205" s="282" t="s">
        <v>635</v>
      </c>
    </row>
    <row r="1206" spans="2:7" x14ac:dyDescent="0.25">
      <c r="B1206" s="162"/>
      <c r="E1206" s="283"/>
      <c r="F1206" s="285"/>
      <c r="G1206" s="282"/>
    </row>
    <row r="1207" spans="2:7" x14ac:dyDescent="0.25">
      <c r="B1207" s="162"/>
      <c r="E1207" s="283" t="s">
        <v>636</v>
      </c>
      <c r="F1207" s="285" t="s">
        <v>637</v>
      </c>
      <c r="G1207" s="281" t="s">
        <v>638</v>
      </c>
    </row>
    <row r="1208" spans="2:7" x14ac:dyDescent="0.25">
      <c r="B1208" s="162"/>
      <c r="E1208" s="283"/>
      <c r="F1208" s="285"/>
      <c r="G1208" s="281"/>
    </row>
    <row r="1209" spans="2:7" x14ac:dyDescent="0.25">
      <c r="B1209" s="162"/>
      <c r="E1209" s="283" t="s">
        <v>639</v>
      </c>
      <c r="F1209" s="281" t="s">
        <v>640</v>
      </c>
      <c r="G1209" s="281" t="s">
        <v>641</v>
      </c>
    </row>
    <row r="1210" spans="2:7" x14ac:dyDescent="0.25">
      <c r="B1210" s="162"/>
      <c r="E1210" s="283"/>
      <c r="F1210" s="281"/>
      <c r="G1210" s="281"/>
    </row>
    <row r="1211" spans="2:7" x14ac:dyDescent="0.25">
      <c r="B1211" s="162"/>
      <c r="E1211" s="283" t="s">
        <v>642</v>
      </c>
      <c r="F1211" s="281" t="s">
        <v>643</v>
      </c>
      <c r="G1211" s="281" t="s">
        <v>644</v>
      </c>
    </row>
    <row r="1212" spans="2:7" x14ac:dyDescent="0.25">
      <c r="B1212" s="162"/>
      <c r="E1212" s="283"/>
      <c r="F1212" s="281"/>
      <c r="G1212" s="282"/>
    </row>
    <row r="1213" spans="2:7" x14ac:dyDescent="0.25">
      <c r="B1213" s="162"/>
      <c r="E1213" s="283"/>
      <c r="F1213" s="281"/>
      <c r="G1213" s="282"/>
    </row>
    <row r="1214" spans="2:7" x14ac:dyDescent="0.25">
      <c r="B1214" s="162"/>
      <c r="E1214" s="283"/>
      <c r="F1214" s="281"/>
      <c r="G1214" s="282"/>
    </row>
    <row r="1215" spans="2:7" ht="15" customHeight="1" x14ac:dyDescent="0.25">
      <c r="B1215" s="162"/>
      <c r="E1215" s="283" t="s">
        <v>645</v>
      </c>
      <c r="F1215" s="282" t="s">
        <v>646</v>
      </c>
      <c r="G1215" s="281" t="s">
        <v>647</v>
      </c>
    </row>
    <row r="1216" spans="2:7" x14ac:dyDescent="0.25">
      <c r="B1216" s="162"/>
      <c r="E1216" s="283"/>
      <c r="F1216" s="282"/>
      <c r="G1216" s="281"/>
    </row>
    <row r="1217" spans="2:7" x14ac:dyDescent="0.25">
      <c r="B1217" s="162"/>
      <c r="E1217" s="92" t="s">
        <v>648</v>
      </c>
      <c r="F1217" s="80" t="s">
        <v>649</v>
      </c>
      <c r="G1217" s="79"/>
    </row>
    <row r="1218" spans="2:7" x14ac:dyDescent="0.25">
      <c r="B1218" s="162"/>
    </row>
    <row r="1219" spans="2:7" ht="15" customHeight="1" x14ac:dyDescent="0.25">
      <c r="B1219" s="162"/>
      <c r="C1219" s="22" t="s">
        <v>650</v>
      </c>
    </row>
    <row r="1220" spans="2:7" ht="30" x14ac:dyDescent="0.25">
      <c r="B1220" s="162"/>
      <c r="C1220" s="78" t="s">
        <v>1854</v>
      </c>
    </row>
    <row r="1221" spans="2:7" x14ac:dyDescent="0.25">
      <c r="B1221" s="162"/>
    </row>
    <row r="1222" spans="2:7" x14ac:dyDescent="0.25">
      <c r="B1222" s="162"/>
      <c r="C1222" s="22" t="s">
        <v>651</v>
      </c>
    </row>
    <row r="1223" spans="2:7" ht="30" x14ac:dyDescent="0.25">
      <c r="B1223" s="162"/>
      <c r="C1223" s="78" t="s">
        <v>1853</v>
      </c>
    </row>
    <row r="1224" spans="2:7" x14ac:dyDescent="0.25">
      <c r="B1224" s="162"/>
      <c r="C1224" t="s">
        <v>652</v>
      </c>
    </row>
    <row r="1225" spans="2:7" ht="15" customHeight="1" x14ac:dyDescent="0.25">
      <c r="B1225" s="162"/>
      <c r="C1225" t="s">
        <v>653</v>
      </c>
    </row>
    <row r="1226" spans="2:7" x14ac:dyDescent="0.25">
      <c r="B1226" s="162"/>
      <c r="C1226" t="s">
        <v>654</v>
      </c>
    </row>
    <row r="1227" spans="2:7" x14ac:dyDescent="0.25">
      <c r="B1227" s="162"/>
      <c r="C1227" t="s">
        <v>655</v>
      </c>
    </row>
    <row r="1228" spans="2:7" x14ac:dyDescent="0.25">
      <c r="B1228" s="162"/>
      <c r="C1228" t="s">
        <v>656</v>
      </c>
    </row>
    <row r="1229" spans="2:7" x14ac:dyDescent="0.25">
      <c r="B1229" s="162"/>
    </row>
    <row r="1230" spans="2:7" x14ac:dyDescent="0.25">
      <c r="B1230" s="162"/>
      <c r="C1230" t="s">
        <v>657</v>
      </c>
    </row>
    <row r="1231" spans="2:7" x14ac:dyDescent="0.25">
      <c r="B1231" s="162"/>
      <c r="C1231" t="s">
        <v>658</v>
      </c>
    </row>
    <row r="1232" spans="2:7" x14ac:dyDescent="0.25">
      <c r="B1232" s="162"/>
      <c r="C1232" t="s">
        <v>659</v>
      </c>
    </row>
    <row r="1233" spans="2:3" x14ac:dyDescent="0.25">
      <c r="B1233" s="162"/>
      <c r="C1233" t="s">
        <v>660</v>
      </c>
    </row>
    <row r="1234" spans="2:3" x14ac:dyDescent="0.25">
      <c r="B1234" s="162"/>
    </row>
    <row r="1235" spans="2:3" x14ac:dyDescent="0.25">
      <c r="B1235" s="162"/>
      <c r="C1235" s="22" t="s">
        <v>661</v>
      </c>
    </row>
    <row r="1236" spans="2:3" ht="45" x14ac:dyDescent="0.25">
      <c r="B1236" s="162"/>
      <c r="C1236" s="78" t="s">
        <v>1852</v>
      </c>
    </row>
    <row r="1237" spans="2:3" x14ac:dyDescent="0.25">
      <c r="B1237" s="162"/>
    </row>
    <row r="1238" spans="2:3" ht="30" x14ac:dyDescent="0.25">
      <c r="B1238" s="162"/>
      <c r="C1238" s="78" t="s">
        <v>1851</v>
      </c>
    </row>
    <row r="1239" spans="2:3" x14ac:dyDescent="0.25">
      <c r="B1239" s="162"/>
    </row>
    <row r="1240" spans="2:3" x14ac:dyDescent="0.25">
      <c r="B1240" s="162"/>
      <c r="C1240" t="s">
        <v>657</v>
      </c>
    </row>
    <row r="1241" spans="2:3" ht="30" x14ac:dyDescent="0.25">
      <c r="B1241" s="162"/>
      <c r="C1241" s="78" t="s">
        <v>1847</v>
      </c>
    </row>
    <row r="1242" spans="2:3" x14ac:dyDescent="0.25">
      <c r="B1242" s="162"/>
      <c r="C1242" t="s">
        <v>660</v>
      </c>
    </row>
    <row r="1243" spans="2:3" x14ac:dyDescent="0.25">
      <c r="B1243" s="162"/>
    </row>
    <row r="1244" spans="2:3" x14ac:dyDescent="0.25">
      <c r="B1244" s="162"/>
      <c r="C1244" s="22" t="s">
        <v>1581</v>
      </c>
    </row>
    <row r="1245" spans="2:3" ht="45" x14ac:dyDescent="0.25">
      <c r="B1245" s="162"/>
      <c r="C1245" s="191" t="s">
        <v>1580</v>
      </c>
    </row>
    <row r="1246" spans="2:3" x14ac:dyDescent="0.25">
      <c r="B1246" s="162"/>
      <c r="C1246" s="190" t="s">
        <v>1584</v>
      </c>
    </row>
    <row r="1247" spans="2:3" x14ac:dyDescent="0.25">
      <c r="B1247" s="162"/>
      <c r="C1247" s="190"/>
    </row>
    <row r="1248" spans="2:3" x14ac:dyDescent="0.25">
      <c r="B1248" s="162"/>
      <c r="C1248" s="190" t="s">
        <v>1585</v>
      </c>
    </row>
    <row r="1249" spans="2:3" ht="30" x14ac:dyDescent="0.25">
      <c r="B1249" s="162"/>
      <c r="C1249" s="250" t="s">
        <v>1850</v>
      </c>
    </row>
    <row r="1250" spans="2:3" ht="30" x14ac:dyDescent="0.25">
      <c r="B1250" s="162"/>
      <c r="C1250" s="250" t="s">
        <v>1849</v>
      </c>
    </row>
    <row r="1251" spans="2:3" x14ac:dyDescent="0.25">
      <c r="B1251" s="162"/>
      <c r="C1251" s="249" t="s">
        <v>1848</v>
      </c>
    </row>
    <row r="1252" spans="2:3" x14ac:dyDescent="0.25">
      <c r="B1252" s="162"/>
    </row>
    <row r="1253" spans="2:3" x14ac:dyDescent="0.25">
      <c r="B1253" s="162"/>
      <c r="C1253" s="22" t="s">
        <v>1582</v>
      </c>
    </row>
    <row r="1254" spans="2:3" ht="30" x14ac:dyDescent="0.25">
      <c r="B1254" s="162"/>
      <c r="C1254" s="78" t="s">
        <v>1184</v>
      </c>
    </row>
    <row r="1255" spans="2:3" x14ac:dyDescent="0.25">
      <c r="B1255" s="162"/>
      <c r="C1255" t="s">
        <v>1846</v>
      </c>
    </row>
    <row r="1256" spans="2:3" x14ac:dyDescent="0.25">
      <c r="B1256" s="162"/>
    </row>
    <row r="1257" spans="2:3" x14ac:dyDescent="0.25">
      <c r="B1257" s="162"/>
      <c r="C1257" t="s">
        <v>657</v>
      </c>
    </row>
    <row r="1258" spans="2:3" x14ac:dyDescent="0.25">
      <c r="B1258" s="162"/>
      <c r="C1258" t="s">
        <v>658</v>
      </c>
    </row>
    <row r="1259" spans="2:3" ht="30" x14ac:dyDescent="0.25">
      <c r="B1259" s="162"/>
      <c r="C1259" s="78" t="s">
        <v>1845</v>
      </c>
    </row>
    <row r="1260" spans="2:3" x14ac:dyDescent="0.25">
      <c r="B1260" s="162"/>
      <c r="C1260" t="s">
        <v>660</v>
      </c>
    </row>
    <row r="1261" spans="2:3" x14ac:dyDescent="0.25">
      <c r="B1261" s="162"/>
    </row>
    <row r="1262" spans="2:3" x14ac:dyDescent="0.25">
      <c r="B1262" s="162"/>
      <c r="C1262" s="22" t="s">
        <v>1583</v>
      </c>
    </row>
    <row r="1263" spans="2:3" ht="45" x14ac:dyDescent="0.25">
      <c r="B1263" s="162"/>
      <c r="C1263" s="78" t="s">
        <v>1844</v>
      </c>
    </row>
    <row r="1264" spans="2:3" x14ac:dyDescent="0.25">
      <c r="B1264" s="162"/>
    </row>
    <row r="1265" spans="2:3" x14ac:dyDescent="0.25">
      <c r="B1265" s="162"/>
      <c r="C1265" t="s">
        <v>657</v>
      </c>
    </row>
    <row r="1266" spans="2:3" x14ac:dyDescent="0.25">
      <c r="B1266" s="162"/>
      <c r="C1266" t="s">
        <v>658</v>
      </c>
    </row>
    <row r="1267" spans="2:3" ht="30" x14ac:dyDescent="0.25">
      <c r="B1267" s="162"/>
      <c r="C1267" s="78" t="s">
        <v>1843</v>
      </c>
    </row>
    <row r="1268" spans="2:3" x14ac:dyDescent="0.25">
      <c r="B1268" s="162"/>
      <c r="C1268" t="s">
        <v>663</v>
      </c>
    </row>
    <row r="1269" spans="2:3" x14ac:dyDescent="0.25">
      <c r="B1269" s="162"/>
      <c r="C1269" t="s">
        <v>664</v>
      </c>
    </row>
    <row r="1270" spans="2:3" x14ac:dyDescent="0.25">
      <c r="B1270" s="162"/>
      <c r="C1270" t="s">
        <v>665</v>
      </c>
    </row>
    <row r="1271" spans="2:3" x14ac:dyDescent="0.25">
      <c r="B1271" s="162"/>
    </row>
    <row r="1272" spans="2:3" x14ac:dyDescent="0.25">
      <c r="B1272" s="162"/>
      <c r="C1272" s="22" t="s">
        <v>1592</v>
      </c>
    </row>
    <row r="1273" spans="2:3" ht="30" x14ac:dyDescent="0.25">
      <c r="B1273" s="162"/>
      <c r="C1273" s="191" t="s">
        <v>1590</v>
      </c>
    </row>
    <row r="1274" spans="2:3" x14ac:dyDescent="0.25">
      <c r="B1274" s="162"/>
      <c r="C1274" s="190"/>
    </row>
    <row r="1275" spans="2:3" x14ac:dyDescent="0.25">
      <c r="B1275" s="162"/>
      <c r="C1275" s="190" t="s">
        <v>1594</v>
      </c>
    </row>
    <row r="1276" spans="2:3" x14ac:dyDescent="0.25">
      <c r="B1276" s="162"/>
      <c r="C1276" s="190" t="s">
        <v>1595</v>
      </c>
    </row>
    <row r="1277" spans="2:3" x14ac:dyDescent="0.25">
      <c r="B1277" s="162"/>
      <c r="C1277" s="190" t="s">
        <v>1596</v>
      </c>
    </row>
    <row r="1278" spans="2:3" x14ac:dyDescent="0.25">
      <c r="B1278" s="162"/>
      <c r="C1278" s="190" t="s">
        <v>1597</v>
      </c>
    </row>
    <row r="1279" spans="2:3" x14ac:dyDescent="0.25">
      <c r="B1279" s="162"/>
      <c r="C1279" s="190" t="s">
        <v>1598</v>
      </c>
    </row>
    <row r="1280" spans="2:3" x14ac:dyDescent="0.25">
      <c r="B1280" s="162"/>
      <c r="C1280" s="190" t="s">
        <v>1599</v>
      </c>
    </row>
    <row r="1281" spans="2:3" x14ac:dyDescent="0.25">
      <c r="B1281" s="162"/>
    </row>
    <row r="1282" spans="2:3" x14ac:dyDescent="0.25">
      <c r="B1282" s="162"/>
      <c r="C1282" s="22" t="s">
        <v>1593</v>
      </c>
    </row>
    <row r="1283" spans="2:3" ht="30" x14ac:dyDescent="0.25">
      <c r="B1283" s="162"/>
      <c r="C1283" s="78" t="s">
        <v>1842</v>
      </c>
    </row>
    <row r="1284" spans="2:3" x14ac:dyDescent="0.25">
      <c r="B1284" s="162"/>
      <c r="C1284" t="s">
        <v>666</v>
      </c>
    </row>
    <row r="1285" spans="2:3" x14ac:dyDescent="0.25">
      <c r="B1285" s="162"/>
      <c r="C1285" t="s">
        <v>667</v>
      </c>
    </row>
    <row r="1286" spans="2:3" x14ac:dyDescent="0.25">
      <c r="B1286" s="162"/>
    </row>
    <row r="1287" spans="2:3" x14ac:dyDescent="0.25">
      <c r="B1287" s="162"/>
      <c r="C1287" t="s">
        <v>657</v>
      </c>
    </row>
    <row r="1288" spans="2:3" x14ac:dyDescent="0.25">
      <c r="B1288" s="162"/>
      <c r="C1288" t="s">
        <v>668</v>
      </c>
    </row>
    <row r="1289" spans="2:3" x14ac:dyDescent="0.25">
      <c r="B1289" s="162"/>
      <c r="C1289" s="60" t="s">
        <v>669</v>
      </c>
    </row>
    <row r="1290" spans="2:3" x14ac:dyDescent="0.25">
      <c r="B1290" s="162"/>
      <c r="C1290" s="60" t="s">
        <v>670</v>
      </c>
    </row>
    <row r="1291" spans="2:3" x14ac:dyDescent="0.25">
      <c r="B1291" s="162"/>
      <c r="C1291" s="152" t="s">
        <v>1314</v>
      </c>
    </row>
    <row r="1292" spans="2:3" x14ac:dyDescent="0.25">
      <c r="B1292" s="162"/>
      <c r="C1292" t="s">
        <v>671</v>
      </c>
    </row>
    <row r="1293" spans="2:3" x14ac:dyDescent="0.25">
      <c r="B1293" s="162"/>
      <c r="C1293" t="s">
        <v>660</v>
      </c>
    </row>
    <row r="1294" spans="2:3" x14ac:dyDescent="0.25">
      <c r="B1294" s="162"/>
    </row>
    <row r="1295" spans="2:3" x14ac:dyDescent="0.25">
      <c r="B1295" s="162"/>
      <c r="C1295" t="s">
        <v>672</v>
      </c>
    </row>
    <row r="1296" spans="2:3" x14ac:dyDescent="0.25">
      <c r="B1296" s="162"/>
      <c r="C1296" t="s">
        <v>673</v>
      </c>
    </row>
    <row r="1297" spans="2:3" x14ac:dyDescent="0.25">
      <c r="B1297" s="162"/>
      <c r="C1297" t="s">
        <v>674</v>
      </c>
    </row>
    <row r="1298" spans="2:3" x14ac:dyDescent="0.25">
      <c r="B1298" s="162"/>
    </row>
    <row r="1299" spans="2:3" x14ac:dyDescent="0.25">
      <c r="B1299" s="162"/>
      <c r="C1299" t="s">
        <v>675</v>
      </c>
    </row>
    <row r="1300" spans="2:3" ht="30" x14ac:dyDescent="0.25">
      <c r="B1300" s="162"/>
      <c r="C1300" s="78" t="s">
        <v>1841</v>
      </c>
    </row>
    <row r="1301" spans="2:3" x14ac:dyDescent="0.25">
      <c r="B1301" s="162"/>
    </row>
    <row r="1302" spans="2:3" x14ac:dyDescent="0.25">
      <c r="B1302" s="162"/>
      <c r="C1302" t="s">
        <v>676</v>
      </c>
    </row>
    <row r="1303" spans="2:3" x14ac:dyDescent="0.25">
      <c r="B1303" s="162"/>
      <c r="C1303" t="s">
        <v>677</v>
      </c>
    </row>
    <row r="1304" spans="2:3" x14ac:dyDescent="0.25">
      <c r="B1304" s="162"/>
      <c r="C1304" t="s">
        <v>678</v>
      </c>
    </row>
    <row r="1305" spans="2:3" x14ac:dyDescent="0.25">
      <c r="B1305" s="162"/>
      <c r="C1305" t="s">
        <v>679</v>
      </c>
    </row>
    <row r="1306" spans="2:3" x14ac:dyDescent="0.25">
      <c r="B1306" s="162"/>
      <c r="C1306" t="s">
        <v>680</v>
      </c>
    </row>
    <row r="1307" spans="2:3" x14ac:dyDescent="0.25">
      <c r="B1307" s="162"/>
      <c r="C1307" t="s">
        <v>681</v>
      </c>
    </row>
    <row r="1308" spans="2:3" x14ac:dyDescent="0.25">
      <c r="B1308" s="162"/>
    </row>
    <row r="1309" spans="2:3" x14ac:dyDescent="0.25">
      <c r="B1309" s="162"/>
      <c r="C1309" t="s">
        <v>682</v>
      </c>
    </row>
    <row r="1310" spans="2:3" x14ac:dyDescent="0.25">
      <c r="B1310" s="162"/>
    </row>
    <row r="1311" spans="2:3" x14ac:dyDescent="0.25">
      <c r="B1311" s="162"/>
    </row>
    <row r="1312" spans="2:3" ht="18.75" x14ac:dyDescent="0.3">
      <c r="B1312" s="162"/>
      <c r="C1312" s="23" t="s">
        <v>683</v>
      </c>
    </row>
    <row r="1313" spans="2:3" x14ac:dyDescent="0.25">
      <c r="B1313" s="162"/>
    </row>
    <row r="1314" spans="2:3" x14ac:dyDescent="0.25">
      <c r="B1314" s="162"/>
      <c r="C1314" s="22" t="s">
        <v>684</v>
      </c>
    </row>
    <row r="1315" spans="2:3" ht="45" x14ac:dyDescent="0.25">
      <c r="B1315" s="162"/>
      <c r="C1315" s="78" t="s">
        <v>1834</v>
      </c>
    </row>
    <row r="1316" spans="2:3" x14ac:dyDescent="0.25">
      <c r="B1316" s="162"/>
    </row>
    <row r="1317" spans="2:3" x14ac:dyDescent="0.25">
      <c r="B1317" s="162"/>
      <c r="C1317" t="s">
        <v>685</v>
      </c>
    </row>
    <row r="1318" spans="2:3" ht="30" x14ac:dyDescent="0.25">
      <c r="B1318" s="162"/>
      <c r="C1318" s="78" t="s">
        <v>1826</v>
      </c>
    </row>
    <row r="1319" spans="2:3" x14ac:dyDescent="0.25">
      <c r="B1319" s="162"/>
    </row>
    <row r="1320" spans="2:3" x14ac:dyDescent="0.25">
      <c r="B1320" s="162"/>
      <c r="C1320" t="s">
        <v>688</v>
      </c>
    </row>
    <row r="1321" spans="2:3" x14ac:dyDescent="0.25">
      <c r="B1321" s="162"/>
      <c r="C1321" t="s">
        <v>689</v>
      </c>
    </row>
    <row r="1322" spans="2:3" x14ac:dyDescent="0.25">
      <c r="B1322" s="162"/>
      <c r="C1322" t="s">
        <v>690</v>
      </c>
    </row>
    <row r="1323" spans="2:3" x14ac:dyDescent="0.25">
      <c r="B1323" s="162"/>
      <c r="C1323" t="s">
        <v>691</v>
      </c>
    </row>
    <row r="1324" spans="2:3" x14ac:dyDescent="0.25">
      <c r="B1324" s="162"/>
    </row>
    <row r="1325" spans="2:3" x14ac:dyDescent="0.25">
      <c r="B1325" s="162"/>
      <c r="C1325" t="s">
        <v>692</v>
      </c>
    </row>
    <row r="1326" spans="2:3" x14ac:dyDescent="0.25">
      <c r="B1326" s="162"/>
      <c r="C1326" t="s">
        <v>693</v>
      </c>
    </row>
    <row r="1327" spans="2:3" x14ac:dyDescent="0.25">
      <c r="B1327" s="162"/>
      <c r="C1327" t="s">
        <v>694</v>
      </c>
    </row>
    <row r="1328" spans="2:3" x14ac:dyDescent="0.25">
      <c r="B1328" s="162"/>
    </row>
    <row r="1329" spans="2:3" x14ac:dyDescent="0.25">
      <c r="B1329" s="162"/>
      <c r="C1329" s="22" t="s">
        <v>1568</v>
      </c>
    </row>
    <row r="1330" spans="2:3" ht="45" x14ac:dyDescent="0.25">
      <c r="B1330" s="162"/>
      <c r="C1330" s="78" t="s">
        <v>1833</v>
      </c>
    </row>
    <row r="1331" spans="2:3" x14ac:dyDescent="0.25">
      <c r="B1331" s="162"/>
    </row>
    <row r="1332" spans="2:3" x14ac:dyDescent="0.25">
      <c r="B1332" s="162"/>
      <c r="C1332" t="s">
        <v>695</v>
      </c>
    </row>
    <row r="1333" spans="2:3" ht="30" x14ac:dyDescent="0.25">
      <c r="B1333" s="162"/>
      <c r="C1333" s="78" t="s">
        <v>1826</v>
      </c>
    </row>
    <row r="1334" spans="2:3" x14ac:dyDescent="0.25">
      <c r="B1334" s="162"/>
    </row>
    <row r="1335" spans="2:3" x14ac:dyDescent="0.25">
      <c r="B1335" s="162"/>
      <c r="C1335" t="s">
        <v>696</v>
      </c>
    </row>
    <row r="1336" spans="2:3" x14ac:dyDescent="0.25">
      <c r="B1336" s="162"/>
      <c r="C1336" t="s">
        <v>689</v>
      </c>
    </row>
    <row r="1337" spans="2:3" x14ac:dyDescent="0.25">
      <c r="B1337" s="162"/>
      <c r="C1337" t="s">
        <v>690</v>
      </c>
    </row>
    <row r="1338" spans="2:3" x14ac:dyDescent="0.25">
      <c r="B1338" s="162"/>
      <c r="C1338" t="s">
        <v>697</v>
      </c>
    </row>
    <row r="1339" spans="2:3" x14ac:dyDescent="0.25">
      <c r="B1339" s="162"/>
    </row>
    <row r="1340" spans="2:3" x14ac:dyDescent="0.25">
      <c r="B1340" s="162"/>
      <c r="C1340" t="s">
        <v>698</v>
      </c>
    </row>
    <row r="1341" spans="2:3" x14ac:dyDescent="0.25">
      <c r="B1341" s="162"/>
      <c r="C1341" t="s">
        <v>1832</v>
      </c>
    </row>
    <row r="1342" spans="2:3" x14ac:dyDescent="0.25">
      <c r="B1342" s="162"/>
    </row>
    <row r="1343" spans="2:3" x14ac:dyDescent="0.25">
      <c r="B1343" s="162"/>
      <c r="C1343" t="s">
        <v>699</v>
      </c>
    </row>
    <row r="1344" spans="2:3" x14ac:dyDescent="0.25">
      <c r="B1344" s="162"/>
      <c r="C1344" t="s">
        <v>700</v>
      </c>
    </row>
    <row r="1345" spans="2:3" x14ac:dyDescent="0.25">
      <c r="B1345" s="162"/>
      <c r="C1345" t="s">
        <v>701</v>
      </c>
    </row>
    <row r="1346" spans="2:3" x14ac:dyDescent="0.25">
      <c r="B1346" s="162"/>
      <c r="C1346" t="s">
        <v>702</v>
      </c>
    </row>
    <row r="1347" spans="2:3" x14ac:dyDescent="0.25">
      <c r="B1347" s="162"/>
    </row>
    <row r="1348" spans="2:3" x14ac:dyDescent="0.25">
      <c r="B1348" s="162"/>
      <c r="C1348" t="s">
        <v>703</v>
      </c>
    </row>
    <row r="1349" spans="2:3" x14ac:dyDescent="0.25">
      <c r="B1349" s="162"/>
      <c r="C1349" t="s">
        <v>704</v>
      </c>
    </row>
    <row r="1350" spans="2:3" x14ac:dyDescent="0.25">
      <c r="B1350" s="162"/>
      <c r="C1350" t="s">
        <v>705</v>
      </c>
    </row>
    <row r="1351" spans="2:3" x14ac:dyDescent="0.25">
      <c r="B1351" s="162"/>
      <c r="C1351" t="s">
        <v>706</v>
      </c>
    </row>
    <row r="1352" spans="2:3" x14ac:dyDescent="0.25">
      <c r="B1352" s="162"/>
      <c r="C1352" t="s">
        <v>707</v>
      </c>
    </row>
    <row r="1353" spans="2:3" x14ac:dyDescent="0.25">
      <c r="B1353" s="162"/>
    </row>
    <row r="1354" spans="2:3" x14ac:dyDescent="0.25">
      <c r="B1354" s="162"/>
      <c r="C1354" t="s">
        <v>708</v>
      </c>
    </row>
    <row r="1355" spans="2:3" x14ac:dyDescent="0.25">
      <c r="B1355" s="162"/>
      <c r="C1355" t="s">
        <v>709</v>
      </c>
    </row>
    <row r="1356" spans="2:3" x14ac:dyDescent="0.25">
      <c r="B1356" s="162"/>
      <c r="C1356" t="s">
        <v>710</v>
      </c>
    </row>
    <row r="1357" spans="2:3" x14ac:dyDescent="0.25">
      <c r="B1357" s="162"/>
      <c r="C1357" t="s">
        <v>711</v>
      </c>
    </row>
    <row r="1358" spans="2:3" x14ac:dyDescent="0.25">
      <c r="B1358" s="162"/>
      <c r="C1358" t="s">
        <v>712</v>
      </c>
    </row>
    <row r="1359" spans="2:3" x14ac:dyDescent="0.25">
      <c r="B1359" s="162"/>
      <c r="C1359" t="s">
        <v>713</v>
      </c>
    </row>
    <row r="1360" spans="2:3" x14ac:dyDescent="0.25">
      <c r="B1360" s="162"/>
      <c r="C1360" t="s">
        <v>714</v>
      </c>
    </row>
    <row r="1361" spans="2:3" x14ac:dyDescent="0.25">
      <c r="B1361" s="162"/>
    </row>
    <row r="1362" spans="2:3" x14ac:dyDescent="0.25">
      <c r="B1362" s="162"/>
      <c r="C1362" t="s">
        <v>692</v>
      </c>
    </row>
    <row r="1363" spans="2:3" x14ac:dyDescent="0.25">
      <c r="B1363" s="162"/>
      <c r="C1363" t="s">
        <v>693</v>
      </c>
    </row>
    <row r="1364" spans="2:3" x14ac:dyDescent="0.25">
      <c r="B1364" s="162"/>
      <c r="C1364" t="s">
        <v>715</v>
      </c>
    </row>
    <row r="1365" spans="2:3" x14ac:dyDescent="0.25">
      <c r="B1365" s="162"/>
      <c r="C1365" t="s">
        <v>694</v>
      </c>
    </row>
    <row r="1366" spans="2:3" x14ac:dyDescent="0.25">
      <c r="B1366" s="162"/>
    </row>
    <row r="1367" spans="2:3" x14ac:dyDescent="0.25">
      <c r="B1367" s="162"/>
      <c r="C1367" s="22" t="s">
        <v>716</v>
      </c>
    </row>
    <row r="1368" spans="2:3" ht="30" x14ac:dyDescent="0.25">
      <c r="B1368" s="162"/>
      <c r="C1368" s="78" t="s">
        <v>1831</v>
      </c>
    </row>
    <row r="1369" spans="2:3" x14ac:dyDescent="0.25">
      <c r="B1369" s="162"/>
    </row>
    <row r="1370" spans="2:3" x14ac:dyDescent="0.25">
      <c r="B1370" s="162"/>
      <c r="C1370" t="s">
        <v>685</v>
      </c>
    </row>
    <row r="1371" spans="2:3" x14ac:dyDescent="0.25">
      <c r="B1371" s="162"/>
      <c r="C1371" t="s">
        <v>686</v>
      </c>
    </row>
    <row r="1372" spans="2:3" x14ac:dyDescent="0.25">
      <c r="B1372" s="162"/>
      <c r="C1372" t="s">
        <v>687</v>
      </c>
    </row>
    <row r="1373" spans="2:3" x14ac:dyDescent="0.25">
      <c r="B1373" s="162"/>
    </row>
    <row r="1374" spans="2:3" x14ac:dyDescent="0.25">
      <c r="B1374" s="162"/>
      <c r="C1374" t="s">
        <v>696</v>
      </c>
    </row>
    <row r="1375" spans="2:3" x14ac:dyDescent="0.25">
      <c r="B1375" s="162"/>
      <c r="C1375" t="s">
        <v>717</v>
      </c>
    </row>
    <row r="1376" spans="2:3" x14ac:dyDescent="0.25">
      <c r="B1376" s="162"/>
      <c r="C1376" t="s">
        <v>690</v>
      </c>
    </row>
    <row r="1377" spans="2:3" x14ac:dyDescent="0.25">
      <c r="B1377" s="162"/>
      <c r="C1377" t="s">
        <v>697</v>
      </c>
    </row>
    <row r="1378" spans="2:3" x14ac:dyDescent="0.25">
      <c r="B1378" s="162"/>
    </row>
    <row r="1379" spans="2:3" x14ac:dyDescent="0.25">
      <c r="B1379" s="162"/>
      <c r="C1379" t="s">
        <v>718</v>
      </c>
    </row>
    <row r="1380" spans="2:3" x14ac:dyDescent="0.25">
      <c r="B1380" s="162"/>
      <c r="C1380" t="s">
        <v>719</v>
      </c>
    </row>
    <row r="1381" spans="2:3" x14ac:dyDescent="0.25">
      <c r="B1381" s="162"/>
      <c r="C1381" t="s">
        <v>700</v>
      </c>
    </row>
    <row r="1382" spans="2:3" x14ac:dyDescent="0.25">
      <c r="B1382" s="162"/>
      <c r="C1382" t="s">
        <v>720</v>
      </c>
    </row>
    <row r="1383" spans="2:3" x14ac:dyDescent="0.25">
      <c r="B1383" s="162"/>
    </row>
    <row r="1384" spans="2:3" x14ac:dyDescent="0.25">
      <c r="B1384" s="162"/>
      <c r="C1384" t="s">
        <v>703</v>
      </c>
    </row>
    <row r="1385" spans="2:3" x14ac:dyDescent="0.25">
      <c r="B1385" s="162"/>
      <c r="C1385" t="s">
        <v>704</v>
      </c>
    </row>
    <row r="1386" spans="2:3" x14ac:dyDescent="0.25">
      <c r="B1386" s="162"/>
      <c r="C1386" t="s">
        <v>705</v>
      </c>
    </row>
    <row r="1387" spans="2:3" x14ac:dyDescent="0.25">
      <c r="B1387" s="162"/>
      <c r="C1387" t="s">
        <v>706</v>
      </c>
    </row>
    <row r="1388" spans="2:3" x14ac:dyDescent="0.25">
      <c r="B1388" s="162"/>
      <c r="C1388" t="s">
        <v>707</v>
      </c>
    </row>
    <row r="1389" spans="2:3" x14ac:dyDescent="0.25">
      <c r="B1389" s="162"/>
    </row>
    <row r="1390" spans="2:3" x14ac:dyDescent="0.25">
      <c r="B1390" s="162"/>
      <c r="C1390" t="s">
        <v>721</v>
      </c>
    </row>
    <row r="1391" spans="2:3" x14ac:dyDescent="0.25">
      <c r="B1391" s="162"/>
      <c r="C1391" t="s">
        <v>709</v>
      </c>
    </row>
    <row r="1392" spans="2:3" x14ac:dyDescent="0.25">
      <c r="B1392" s="162"/>
      <c r="C1392" t="s">
        <v>710</v>
      </c>
    </row>
    <row r="1393" spans="2:3" x14ac:dyDescent="0.25">
      <c r="B1393" s="162"/>
      <c r="C1393" t="s">
        <v>722</v>
      </c>
    </row>
    <row r="1394" spans="2:3" x14ac:dyDescent="0.25">
      <c r="B1394" s="162"/>
      <c r="C1394" t="s">
        <v>712</v>
      </c>
    </row>
    <row r="1395" spans="2:3" x14ac:dyDescent="0.25">
      <c r="B1395" s="162"/>
      <c r="C1395" t="s">
        <v>713</v>
      </c>
    </row>
    <row r="1396" spans="2:3" x14ac:dyDescent="0.25">
      <c r="B1396" s="162"/>
      <c r="C1396" t="s">
        <v>714</v>
      </c>
    </row>
    <row r="1397" spans="2:3" x14ac:dyDescent="0.25">
      <c r="B1397" s="162"/>
    </row>
    <row r="1398" spans="2:3" x14ac:dyDescent="0.25">
      <c r="B1398" s="162"/>
      <c r="C1398" t="s">
        <v>692</v>
      </c>
    </row>
    <row r="1399" spans="2:3" x14ac:dyDescent="0.25">
      <c r="B1399" s="162"/>
      <c r="C1399" t="s">
        <v>693</v>
      </c>
    </row>
    <row r="1400" spans="2:3" x14ac:dyDescent="0.25">
      <c r="B1400" s="162"/>
      <c r="C1400" t="s">
        <v>715</v>
      </c>
    </row>
    <row r="1401" spans="2:3" x14ac:dyDescent="0.25">
      <c r="B1401" s="162"/>
      <c r="C1401" t="s">
        <v>694</v>
      </c>
    </row>
    <row r="1402" spans="2:3" x14ac:dyDescent="0.25">
      <c r="B1402" s="162"/>
    </row>
    <row r="1403" spans="2:3" x14ac:dyDescent="0.25">
      <c r="B1403" s="162"/>
      <c r="C1403" s="22" t="s">
        <v>723</v>
      </c>
    </row>
    <row r="1404" spans="2:3" x14ac:dyDescent="0.25">
      <c r="B1404" s="162"/>
      <c r="C1404" t="s">
        <v>724</v>
      </c>
    </row>
    <row r="1405" spans="2:3" x14ac:dyDescent="0.25">
      <c r="B1405" s="162"/>
    </row>
    <row r="1406" spans="2:3" x14ac:dyDescent="0.25">
      <c r="B1406" s="162"/>
      <c r="C1406" t="s">
        <v>725</v>
      </c>
    </row>
    <row r="1407" spans="2:3" ht="30" x14ac:dyDescent="0.25">
      <c r="B1407" s="162"/>
      <c r="C1407" s="78" t="s">
        <v>1830</v>
      </c>
    </row>
    <row r="1408" spans="2:3" x14ac:dyDescent="0.25">
      <c r="B1408" s="162"/>
    </row>
    <row r="1409" spans="2:3" x14ac:dyDescent="0.25">
      <c r="B1409" s="162"/>
      <c r="C1409" t="s">
        <v>726</v>
      </c>
    </row>
    <row r="1410" spans="2:3" x14ac:dyDescent="0.25">
      <c r="B1410" s="162"/>
      <c r="C1410" t="s">
        <v>689</v>
      </c>
    </row>
    <row r="1411" spans="2:3" x14ac:dyDescent="0.25">
      <c r="B1411" s="162"/>
      <c r="C1411" t="s">
        <v>727</v>
      </c>
    </row>
    <row r="1412" spans="2:3" x14ac:dyDescent="0.25">
      <c r="B1412" s="162"/>
      <c r="C1412" t="s">
        <v>728</v>
      </c>
    </row>
    <row r="1413" spans="2:3" x14ac:dyDescent="0.25">
      <c r="B1413" s="162"/>
      <c r="C1413" t="s">
        <v>729</v>
      </c>
    </row>
    <row r="1414" spans="2:3" x14ac:dyDescent="0.25">
      <c r="B1414" s="162"/>
    </row>
    <row r="1415" spans="2:3" x14ac:dyDescent="0.25">
      <c r="B1415" s="162"/>
      <c r="C1415" t="s">
        <v>730</v>
      </c>
    </row>
    <row r="1416" spans="2:3" x14ac:dyDescent="0.25">
      <c r="B1416" s="162"/>
      <c r="C1416" t="s">
        <v>731</v>
      </c>
    </row>
    <row r="1417" spans="2:3" x14ac:dyDescent="0.25">
      <c r="B1417" s="162"/>
      <c r="C1417" t="s">
        <v>732</v>
      </c>
    </row>
    <row r="1418" spans="2:3" x14ac:dyDescent="0.25">
      <c r="B1418" s="162"/>
    </row>
    <row r="1419" spans="2:3" x14ac:dyDescent="0.25">
      <c r="B1419" s="162"/>
      <c r="C1419" t="s">
        <v>692</v>
      </c>
    </row>
    <row r="1420" spans="2:3" x14ac:dyDescent="0.25">
      <c r="B1420" s="162"/>
      <c r="C1420" t="s">
        <v>693</v>
      </c>
    </row>
    <row r="1421" spans="2:3" x14ac:dyDescent="0.25">
      <c r="B1421" s="162"/>
      <c r="C1421" t="s">
        <v>715</v>
      </c>
    </row>
    <row r="1422" spans="2:3" x14ac:dyDescent="0.25">
      <c r="B1422" s="162"/>
      <c r="C1422" t="s">
        <v>694</v>
      </c>
    </row>
    <row r="1423" spans="2:3" x14ac:dyDescent="0.25">
      <c r="B1423" s="162"/>
    </row>
    <row r="1424" spans="2:3" x14ac:dyDescent="0.25">
      <c r="B1424" s="162"/>
      <c r="C1424" s="22" t="s">
        <v>1569</v>
      </c>
    </row>
    <row r="1425" spans="2:3" ht="30" customHeight="1" x14ac:dyDescent="0.25">
      <c r="B1425" s="162"/>
      <c r="C1425" s="78" t="s">
        <v>1829</v>
      </c>
    </row>
    <row r="1426" spans="2:3" x14ac:dyDescent="0.25">
      <c r="B1426" s="162"/>
    </row>
    <row r="1427" spans="2:3" x14ac:dyDescent="0.25">
      <c r="B1427" s="162"/>
      <c r="C1427" t="s">
        <v>685</v>
      </c>
    </row>
    <row r="1428" spans="2:3" ht="30" x14ac:dyDescent="0.25">
      <c r="B1428" s="162"/>
      <c r="C1428" s="78" t="s">
        <v>1826</v>
      </c>
    </row>
    <row r="1429" spans="2:3" x14ac:dyDescent="0.25">
      <c r="B1429" s="162"/>
    </row>
    <row r="1430" spans="2:3" x14ac:dyDescent="0.25">
      <c r="B1430" s="162"/>
      <c r="C1430" t="s">
        <v>734</v>
      </c>
    </row>
    <row r="1431" spans="2:3" x14ac:dyDescent="0.25">
      <c r="B1431" s="162"/>
      <c r="C1431" t="s">
        <v>735</v>
      </c>
    </row>
    <row r="1432" spans="2:3" x14ac:dyDescent="0.25">
      <c r="B1432" s="162"/>
      <c r="C1432" t="s">
        <v>736</v>
      </c>
    </row>
    <row r="1433" spans="2:3" x14ac:dyDescent="0.25">
      <c r="B1433" s="162"/>
    </row>
    <row r="1434" spans="2:3" x14ac:dyDescent="0.25">
      <c r="B1434" s="162"/>
      <c r="C1434" t="s">
        <v>692</v>
      </c>
    </row>
    <row r="1435" spans="2:3" x14ac:dyDescent="0.25">
      <c r="B1435" s="162"/>
      <c r="C1435" t="s">
        <v>737</v>
      </c>
    </row>
    <row r="1436" spans="2:3" x14ac:dyDescent="0.25">
      <c r="B1436" s="162"/>
      <c r="C1436" t="s">
        <v>694</v>
      </c>
    </row>
    <row r="1437" spans="2:3" x14ac:dyDescent="0.25">
      <c r="B1437" s="162"/>
    </row>
    <row r="1438" spans="2:3" x14ac:dyDescent="0.25">
      <c r="B1438" s="162"/>
      <c r="C1438" s="22" t="s">
        <v>738</v>
      </c>
    </row>
    <row r="1439" spans="2:3" ht="30" x14ac:dyDescent="0.25">
      <c r="B1439" s="162"/>
      <c r="C1439" s="78" t="s">
        <v>1828</v>
      </c>
    </row>
    <row r="1440" spans="2:3" x14ac:dyDescent="0.25">
      <c r="B1440" s="162"/>
    </row>
    <row r="1441" spans="2:3" x14ac:dyDescent="0.25">
      <c r="B1441" s="162"/>
      <c r="C1441" t="s">
        <v>739</v>
      </c>
    </row>
    <row r="1442" spans="2:3" ht="30" x14ac:dyDescent="0.25">
      <c r="B1442" s="162"/>
      <c r="C1442" s="78" t="s">
        <v>1827</v>
      </c>
    </row>
    <row r="1443" spans="2:3" x14ac:dyDescent="0.25">
      <c r="B1443" s="162"/>
    </row>
    <row r="1444" spans="2:3" x14ac:dyDescent="0.25">
      <c r="B1444" s="162"/>
      <c r="C1444" t="s">
        <v>740</v>
      </c>
    </row>
    <row r="1445" spans="2:3" ht="30" x14ac:dyDescent="0.25">
      <c r="B1445" s="162"/>
      <c r="C1445" s="78" t="s">
        <v>1826</v>
      </c>
    </row>
    <row r="1446" spans="2:3" x14ac:dyDescent="0.25">
      <c r="B1446" s="162"/>
    </row>
    <row r="1447" spans="2:3" x14ac:dyDescent="0.25">
      <c r="B1447" s="162"/>
      <c r="C1447" t="s">
        <v>692</v>
      </c>
    </row>
    <row r="1448" spans="2:3" x14ac:dyDescent="0.25">
      <c r="B1448" s="162"/>
      <c r="C1448" t="s">
        <v>737</v>
      </c>
    </row>
    <row r="1449" spans="2:3" x14ac:dyDescent="0.25">
      <c r="B1449" s="162"/>
      <c r="C1449" t="s">
        <v>694</v>
      </c>
    </row>
    <row r="1450" spans="2:3" x14ac:dyDescent="0.25">
      <c r="B1450" s="162"/>
    </row>
    <row r="1451" spans="2:3" x14ac:dyDescent="0.25">
      <c r="B1451" s="162"/>
      <c r="C1451" s="22" t="s">
        <v>741</v>
      </c>
    </row>
    <row r="1452" spans="2:3" x14ac:dyDescent="0.25">
      <c r="B1452" s="162"/>
      <c r="C1452" t="s">
        <v>685</v>
      </c>
    </row>
    <row r="1453" spans="2:3" ht="30" x14ac:dyDescent="0.25">
      <c r="B1453" s="162"/>
      <c r="C1453" s="78" t="s">
        <v>1826</v>
      </c>
    </row>
    <row r="1454" spans="2:3" x14ac:dyDescent="0.25">
      <c r="B1454" s="162"/>
    </row>
    <row r="1455" spans="2:3" x14ac:dyDescent="0.25">
      <c r="B1455" s="162"/>
      <c r="C1455" t="s">
        <v>726</v>
      </c>
    </row>
    <row r="1456" spans="2:3" x14ac:dyDescent="0.25">
      <c r="B1456" s="162"/>
      <c r="C1456" t="s">
        <v>689</v>
      </c>
    </row>
    <row r="1457" spans="2:3" x14ac:dyDescent="0.25">
      <c r="B1457" s="162"/>
      <c r="C1457" t="s">
        <v>690</v>
      </c>
    </row>
    <row r="1458" spans="2:3" x14ac:dyDescent="0.25">
      <c r="B1458" s="162"/>
      <c r="C1458" t="s">
        <v>697</v>
      </c>
    </row>
    <row r="1459" spans="2:3" x14ac:dyDescent="0.25">
      <c r="B1459" s="162"/>
    </row>
    <row r="1460" spans="2:3" x14ac:dyDescent="0.25">
      <c r="B1460" s="162"/>
      <c r="C1460" t="s">
        <v>703</v>
      </c>
    </row>
    <row r="1461" spans="2:3" x14ac:dyDescent="0.25">
      <c r="B1461" s="162"/>
      <c r="C1461" t="s">
        <v>704</v>
      </c>
    </row>
    <row r="1462" spans="2:3" x14ac:dyDescent="0.25">
      <c r="B1462" s="162"/>
      <c r="C1462" t="s">
        <v>705</v>
      </c>
    </row>
    <row r="1463" spans="2:3" x14ac:dyDescent="0.25">
      <c r="B1463" s="162"/>
      <c r="C1463" t="s">
        <v>742</v>
      </c>
    </row>
    <row r="1464" spans="2:3" x14ac:dyDescent="0.25">
      <c r="B1464" s="162"/>
      <c r="C1464" t="s">
        <v>743</v>
      </c>
    </row>
    <row r="1465" spans="2:3" x14ac:dyDescent="0.25">
      <c r="B1465" s="162"/>
    </row>
    <row r="1466" spans="2:3" x14ac:dyDescent="0.25">
      <c r="B1466" s="162"/>
      <c r="C1466" t="s">
        <v>692</v>
      </c>
    </row>
    <row r="1467" spans="2:3" x14ac:dyDescent="0.25">
      <c r="B1467" s="162"/>
      <c r="C1467" t="s">
        <v>693</v>
      </c>
    </row>
    <row r="1468" spans="2:3" x14ac:dyDescent="0.25">
      <c r="B1468" s="162"/>
      <c r="C1468" t="s">
        <v>715</v>
      </c>
    </row>
    <row r="1469" spans="2:3" x14ac:dyDescent="0.25">
      <c r="B1469" s="162"/>
      <c r="C1469" t="s">
        <v>694</v>
      </c>
    </row>
    <row r="1470" spans="2:3" x14ac:dyDescent="0.25">
      <c r="B1470" s="162"/>
    </row>
    <row r="1471" spans="2:3" x14ac:dyDescent="0.25">
      <c r="B1471" s="162"/>
      <c r="C1471" s="22" t="s">
        <v>1570</v>
      </c>
    </row>
    <row r="1472" spans="2:3" x14ac:dyDescent="0.25">
      <c r="B1472" s="162"/>
      <c r="C1472" t="s">
        <v>744</v>
      </c>
    </row>
    <row r="1473" spans="2:3" x14ac:dyDescent="0.25">
      <c r="B1473" s="162"/>
    </row>
    <row r="1474" spans="2:3" x14ac:dyDescent="0.25">
      <c r="B1474" s="162"/>
      <c r="C1474" t="s">
        <v>685</v>
      </c>
    </row>
    <row r="1475" spans="2:3" ht="30" x14ac:dyDescent="0.25">
      <c r="B1475" s="162"/>
      <c r="C1475" s="78" t="s">
        <v>1826</v>
      </c>
    </row>
    <row r="1476" spans="2:3" x14ac:dyDescent="0.25">
      <c r="B1476" s="162"/>
    </row>
    <row r="1477" spans="2:3" x14ac:dyDescent="0.25">
      <c r="B1477" s="162"/>
      <c r="C1477" t="s">
        <v>696</v>
      </c>
    </row>
    <row r="1478" spans="2:3" x14ac:dyDescent="0.25">
      <c r="B1478" s="162"/>
      <c r="C1478" t="s">
        <v>689</v>
      </c>
    </row>
    <row r="1479" spans="2:3" x14ac:dyDescent="0.25">
      <c r="B1479" s="162"/>
      <c r="C1479" t="s">
        <v>690</v>
      </c>
    </row>
    <row r="1480" spans="2:3" x14ac:dyDescent="0.25">
      <c r="B1480" s="162"/>
      <c r="C1480" t="s">
        <v>697</v>
      </c>
    </row>
    <row r="1481" spans="2:3" x14ac:dyDescent="0.25">
      <c r="B1481" s="162"/>
    </row>
    <row r="1482" spans="2:3" x14ac:dyDescent="0.25">
      <c r="B1482" s="162"/>
      <c r="C1482" t="s">
        <v>721</v>
      </c>
    </row>
    <row r="1483" spans="2:3" x14ac:dyDescent="0.25">
      <c r="B1483" s="162"/>
      <c r="C1483" t="s">
        <v>745</v>
      </c>
    </row>
    <row r="1484" spans="2:3" x14ac:dyDescent="0.25">
      <c r="B1484" s="162"/>
      <c r="C1484" t="s">
        <v>710</v>
      </c>
    </row>
    <row r="1485" spans="2:3" x14ac:dyDescent="0.25">
      <c r="B1485" s="162"/>
      <c r="C1485" t="s">
        <v>711</v>
      </c>
    </row>
    <row r="1486" spans="2:3" x14ac:dyDescent="0.25">
      <c r="B1486" s="162"/>
      <c r="C1486" t="s">
        <v>712</v>
      </c>
    </row>
    <row r="1487" spans="2:3" x14ac:dyDescent="0.25">
      <c r="B1487" s="162"/>
      <c r="C1487" t="s">
        <v>746</v>
      </c>
    </row>
    <row r="1488" spans="2:3" x14ac:dyDescent="0.25">
      <c r="B1488" s="162"/>
      <c r="C1488" t="s">
        <v>747</v>
      </c>
    </row>
    <row r="1489" spans="2:3" x14ac:dyDescent="0.25">
      <c r="B1489" s="162"/>
    </row>
    <row r="1490" spans="2:3" x14ac:dyDescent="0.25">
      <c r="B1490" s="162"/>
      <c r="C1490" t="s">
        <v>692</v>
      </c>
    </row>
    <row r="1491" spans="2:3" x14ac:dyDescent="0.25">
      <c r="B1491" s="162"/>
      <c r="C1491" t="s">
        <v>693</v>
      </c>
    </row>
    <row r="1492" spans="2:3" x14ac:dyDescent="0.25">
      <c r="B1492" s="162"/>
      <c r="C1492" t="s">
        <v>715</v>
      </c>
    </row>
    <row r="1493" spans="2:3" x14ac:dyDescent="0.25">
      <c r="B1493" s="162"/>
      <c r="C1493" t="s">
        <v>694</v>
      </c>
    </row>
    <row r="1494" spans="2:3" x14ac:dyDescent="0.25">
      <c r="B1494" s="162"/>
    </row>
    <row r="1495" spans="2:3" x14ac:dyDescent="0.25">
      <c r="B1495" s="162"/>
      <c r="C1495" s="22" t="s">
        <v>748</v>
      </c>
    </row>
    <row r="1496" spans="2:3" ht="45" x14ac:dyDescent="0.25">
      <c r="B1496" s="162"/>
      <c r="C1496" s="78" t="s">
        <v>1165</v>
      </c>
    </row>
    <row r="1497" spans="2:3" x14ac:dyDescent="0.25">
      <c r="B1497" s="162"/>
    </row>
    <row r="1498" spans="2:3" x14ac:dyDescent="0.25">
      <c r="B1498" s="162"/>
      <c r="C1498" t="s">
        <v>749</v>
      </c>
    </row>
    <row r="1499" spans="2:3" x14ac:dyDescent="0.25">
      <c r="B1499" s="162"/>
      <c r="C1499" t="s">
        <v>750</v>
      </c>
    </row>
    <row r="1500" spans="2:3" x14ac:dyDescent="0.25">
      <c r="B1500" s="162"/>
      <c r="C1500" t="s">
        <v>751</v>
      </c>
    </row>
    <row r="1501" spans="2:3" x14ac:dyDescent="0.25">
      <c r="B1501" s="162"/>
      <c r="C1501" t="s">
        <v>752</v>
      </c>
    </row>
    <row r="1502" spans="2:3" x14ac:dyDescent="0.25">
      <c r="B1502" s="162"/>
    </row>
    <row r="1503" spans="2:3" x14ac:dyDescent="0.25">
      <c r="B1503" s="162"/>
      <c r="C1503" t="s">
        <v>753</v>
      </c>
    </row>
    <row r="1504" spans="2:3" x14ac:dyDescent="0.25">
      <c r="B1504" s="162"/>
      <c r="C1504" t="s">
        <v>754</v>
      </c>
    </row>
    <row r="1505" spans="2:3" x14ac:dyDescent="0.25">
      <c r="B1505" s="162"/>
      <c r="C1505" t="s">
        <v>755</v>
      </c>
    </row>
    <row r="1506" spans="2:3" x14ac:dyDescent="0.25">
      <c r="B1506" s="162"/>
      <c r="C1506" t="s">
        <v>756</v>
      </c>
    </row>
    <row r="1507" spans="2:3" x14ac:dyDescent="0.25">
      <c r="B1507" s="162"/>
    </row>
    <row r="1508" spans="2:3" x14ac:dyDescent="0.25">
      <c r="B1508" s="162"/>
      <c r="C1508" t="s">
        <v>757</v>
      </c>
    </row>
    <row r="1509" spans="2:3" ht="30" x14ac:dyDescent="0.25">
      <c r="B1509" s="162"/>
      <c r="C1509" s="78" t="s">
        <v>1825</v>
      </c>
    </row>
    <row r="1510" spans="2:3" x14ac:dyDescent="0.25">
      <c r="B1510" s="162"/>
      <c r="C1510" t="s">
        <v>758</v>
      </c>
    </row>
    <row r="1511" spans="2:3" x14ac:dyDescent="0.25">
      <c r="B1511" s="162"/>
      <c r="C1511" t="s">
        <v>759</v>
      </c>
    </row>
    <row r="1512" spans="2:3" x14ac:dyDescent="0.25">
      <c r="B1512" s="162"/>
      <c r="C1512" t="s">
        <v>760</v>
      </c>
    </row>
    <row r="1513" spans="2:3" x14ac:dyDescent="0.25">
      <c r="B1513" s="162"/>
    </row>
    <row r="1514" spans="2:3" x14ac:dyDescent="0.25">
      <c r="B1514" s="162"/>
      <c r="C1514" t="s">
        <v>168</v>
      </c>
    </row>
    <row r="1515" spans="2:3" x14ac:dyDescent="0.25">
      <c r="B1515" s="162"/>
      <c r="C1515" t="s">
        <v>1824</v>
      </c>
    </row>
    <row r="1516" spans="2:3" x14ac:dyDescent="0.25">
      <c r="B1516" s="162"/>
    </row>
    <row r="1517" spans="2:3" x14ac:dyDescent="0.25">
      <c r="B1517" s="162"/>
      <c r="C1517" t="s">
        <v>692</v>
      </c>
    </row>
    <row r="1518" spans="2:3" x14ac:dyDescent="0.25">
      <c r="B1518" s="162"/>
      <c r="C1518" t="s">
        <v>693</v>
      </c>
    </row>
    <row r="1519" spans="2:3" x14ac:dyDescent="0.25">
      <c r="B1519" s="162"/>
      <c r="C1519" t="s">
        <v>694</v>
      </c>
    </row>
    <row r="1520" spans="2:3" x14ac:dyDescent="0.25">
      <c r="B1520" s="162"/>
    </row>
    <row r="1521" spans="2:3" x14ac:dyDescent="0.25">
      <c r="B1521" s="162"/>
      <c r="C1521" s="22" t="s">
        <v>762</v>
      </c>
    </row>
    <row r="1522" spans="2:3" ht="45" x14ac:dyDescent="0.25">
      <c r="B1522" s="162"/>
      <c r="C1522" s="78" t="s">
        <v>1823</v>
      </c>
    </row>
    <row r="1523" spans="2:3" x14ac:dyDescent="0.25">
      <c r="B1523" s="162"/>
    </row>
    <row r="1524" spans="2:3" x14ac:dyDescent="0.25">
      <c r="B1524" s="162"/>
      <c r="C1524" t="s">
        <v>685</v>
      </c>
    </row>
    <row r="1525" spans="2:3" x14ac:dyDescent="0.25">
      <c r="B1525" s="162"/>
      <c r="C1525" t="s">
        <v>761</v>
      </c>
    </row>
    <row r="1526" spans="2:3" x14ac:dyDescent="0.25">
      <c r="B1526" s="162"/>
      <c r="C1526" t="s">
        <v>687</v>
      </c>
    </row>
    <row r="1527" spans="2:3" x14ac:dyDescent="0.25">
      <c r="B1527" s="162"/>
    </row>
    <row r="1528" spans="2:3" x14ac:dyDescent="0.25">
      <c r="B1528" s="162"/>
      <c r="C1528" t="s">
        <v>763</v>
      </c>
    </row>
    <row r="1529" spans="2:3" x14ac:dyDescent="0.25">
      <c r="B1529" s="162"/>
      <c r="C1529" t="s">
        <v>689</v>
      </c>
    </row>
    <row r="1530" spans="2:3" x14ac:dyDescent="0.25">
      <c r="B1530" s="162"/>
      <c r="C1530" t="s">
        <v>690</v>
      </c>
    </row>
    <row r="1531" spans="2:3" x14ac:dyDescent="0.25">
      <c r="B1531" s="162"/>
      <c r="C1531" t="s">
        <v>764</v>
      </c>
    </row>
    <row r="1532" spans="2:3" x14ac:dyDescent="0.25">
      <c r="B1532" s="162"/>
    </row>
    <row r="1533" spans="2:3" x14ac:dyDescent="0.25">
      <c r="B1533" s="162"/>
      <c r="C1533" t="s">
        <v>765</v>
      </c>
    </row>
    <row r="1534" spans="2:3" x14ac:dyDescent="0.25">
      <c r="B1534" s="162"/>
      <c r="C1534" t="s">
        <v>700</v>
      </c>
    </row>
    <row r="1535" spans="2:3" x14ac:dyDescent="0.25">
      <c r="B1535" s="162"/>
      <c r="C1535" t="s">
        <v>766</v>
      </c>
    </row>
    <row r="1536" spans="2:3" x14ac:dyDescent="0.25">
      <c r="B1536" s="162"/>
      <c r="C1536" t="s">
        <v>767</v>
      </c>
    </row>
    <row r="1537" spans="2:3" x14ac:dyDescent="0.25">
      <c r="B1537" s="162"/>
    </row>
    <row r="1538" spans="2:3" x14ac:dyDescent="0.25">
      <c r="B1538" s="162"/>
      <c r="C1538" t="s">
        <v>768</v>
      </c>
    </row>
    <row r="1539" spans="2:3" x14ac:dyDescent="0.25">
      <c r="B1539" s="162"/>
      <c r="C1539" t="s">
        <v>705</v>
      </c>
    </row>
    <row r="1540" spans="2:3" x14ac:dyDescent="0.25">
      <c r="B1540" s="162"/>
      <c r="C1540" t="s">
        <v>769</v>
      </c>
    </row>
    <row r="1541" spans="2:3" x14ac:dyDescent="0.25">
      <c r="B1541" s="162"/>
    </row>
    <row r="1542" spans="2:3" x14ac:dyDescent="0.25">
      <c r="B1542" s="162"/>
      <c r="C1542" t="s">
        <v>692</v>
      </c>
    </row>
    <row r="1543" spans="2:3" x14ac:dyDescent="0.25">
      <c r="B1543" s="162"/>
      <c r="C1543" t="s">
        <v>693</v>
      </c>
    </row>
    <row r="1544" spans="2:3" x14ac:dyDescent="0.25">
      <c r="B1544" s="162"/>
      <c r="C1544" t="s">
        <v>770</v>
      </c>
    </row>
    <row r="1545" spans="2:3" x14ac:dyDescent="0.25">
      <c r="B1545" s="162"/>
      <c r="C1545" t="s">
        <v>694</v>
      </c>
    </row>
    <row r="1546" spans="2:3" x14ac:dyDescent="0.25">
      <c r="B1546" s="162"/>
    </row>
    <row r="1547" spans="2:3" x14ac:dyDescent="0.25">
      <c r="B1547" s="162"/>
      <c r="C1547" s="22" t="s">
        <v>771</v>
      </c>
    </row>
    <row r="1548" spans="2:3" x14ac:dyDescent="0.25">
      <c r="B1548" s="162"/>
      <c r="C1548" t="s">
        <v>772</v>
      </c>
    </row>
    <row r="1549" spans="2:3" x14ac:dyDescent="0.25">
      <c r="B1549" s="162"/>
      <c r="C1549" t="s">
        <v>773</v>
      </c>
    </row>
    <row r="1550" spans="2:3" x14ac:dyDescent="0.25">
      <c r="B1550" s="162"/>
    </row>
    <row r="1551" spans="2:3" x14ac:dyDescent="0.25">
      <c r="B1551" s="162"/>
      <c r="C1551" t="s">
        <v>685</v>
      </c>
    </row>
    <row r="1552" spans="2:3" x14ac:dyDescent="0.25">
      <c r="B1552" s="162"/>
      <c r="C1552" t="s">
        <v>761</v>
      </c>
    </row>
    <row r="1553" spans="2:3" x14ac:dyDescent="0.25">
      <c r="B1553" s="162"/>
      <c r="C1553" t="s">
        <v>687</v>
      </c>
    </row>
    <row r="1554" spans="2:3" x14ac:dyDescent="0.25">
      <c r="B1554" s="162"/>
    </row>
    <row r="1555" spans="2:3" x14ac:dyDescent="0.25">
      <c r="B1555" s="162"/>
      <c r="C1555" t="s">
        <v>696</v>
      </c>
    </row>
    <row r="1556" spans="2:3" x14ac:dyDescent="0.25">
      <c r="B1556" s="162"/>
      <c r="C1556" t="s">
        <v>717</v>
      </c>
    </row>
    <row r="1557" spans="2:3" x14ac:dyDescent="0.25">
      <c r="B1557" s="162"/>
      <c r="C1557" t="s">
        <v>690</v>
      </c>
    </row>
    <row r="1558" spans="2:3" x14ac:dyDescent="0.25">
      <c r="B1558" s="162"/>
      <c r="C1558" t="s">
        <v>697</v>
      </c>
    </row>
    <row r="1559" spans="2:3" x14ac:dyDescent="0.25">
      <c r="B1559" s="162"/>
      <c r="C1559" t="s">
        <v>774</v>
      </c>
    </row>
    <row r="1560" spans="2:3" x14ac:dyDescent="0.25">
      <c r="B1560" s="162"/>
    </row>
    <row r="1561" spans="2:3" x14ac:dyDescent="0.25">
      <c r="B1561" s="162"/>
      <c r="C1561" t="s">
        <v>692</v>
      </c>
    </row>
    <row r="1562" spans="2:3" x14ac:dyDescent="0.25">
      <c r="B1562" s="162"/>
      <c r="C1562" t="s">
        <v>693</v>
      </c>
    </row>
    <row r="1563" spans="2:3" x14ac:dyDescent="0.25">
      <c r="B1563" s="162"/>
      <c r="C1563" t="s">
        <v>770</v>
      </c>
    </row>
    <row r="1564" spans="2:3" x14ac:dyDescent="0.25">
      <c r="B1564" s="162"/>
      <c r="C1564" t="s">
        <v>694</v>
      </c>
    </row>
    <row r="1567" spans="2:3" ht="18.75" x14ac:dyDescent="0.3">
      <c r="B1567" s="163"/>
      <c r="C1567" s="23" t="s">
        <v>775</v>
      </c>
    </row>
    <row r="1568" spans="2:3" x14ac:dyDescent="0.25">
      <c r="B1568" s="163"/>
    </row>
    <row r="1569" spans="2:3" x14ac:dyDescent="0.25">
      <c r="B1569" s="163"/>
      <c r="C1569" s="22" t="s">
        <v>1571</v>
      </c>
    </row>
    <row r="1570" spans="2:3" ht="45" x14ac:dyDescent="0.25">
      <c r="B1570" s="163"/>
      <c r="C1570" s="78" t="s">
        <v>1768</v>
      </c>
    </row>
    <row r="1571" spans="2:3" x14ac:dyDescent="0.25">
      <c r="B1571" s="163"/>
    </row>
    <row r="1572" spans="2:3" x14ac:dyDescent="0.25">
      <c r="B1572" s="163"/>
      <c r="C1572" s="22" t="s">
        <v>1531</v>
      </c>
    </row>
    <row r="1573" spans="2:3" x14ac:dyDescent="0.25">
      <c r="B1573" s="163"/>
      <c r="C1573" t="s">
        <v>776</v>
      </c>
    </row>
    <row r="1574" spans="2:3" x14ac:dyDescent="0.25">
      <c r="B1574" s="163"/>
      <c r="C1574" t="s">
        <v>206</v>
      </c>
    </row>
    <row r="1575" spans="2:3" x14ac:dyDescent="0.25">
      <c r="B1575" s="163"/>
      <c r="C1575" t="s">
        <v>777</v>
      </c>
    </row>
    <row r="1576" spans="2:3" x14ac:dyDescent="0.25">
      <c r="B1576" s="163"/>
    </row>
    <row r="1577" spans="2:3" x14ac:dyDescent="0.25">
      <c r="B1577" s="163"/>
      <c r="C1577" t="s">
        <v>180</v>
      </c>
    </row>
    <row r="1578" spans="2:3" ht="30" x14ac:dyDescent="0.25">
      <c r="B1578" s="163"/>
      <c r="C1578" s="78" t="s">
        <v>1821</v>
      </c>
    </row>
    <row r="1579" spans="2:3" ht="30" x14ac:dyDescent="0.25">
      <c r="B1579" s="163"/>
      <c r="C1579" s="78" t="s">
        <v>1820</v>
      </c>
    </row>
    <row r="1580" spans="2:3" ht="30" x14ac:dyDescent="0.25">
      <c r="B1580" s="163"/>
      <c r="C1580" s="78" t="s">
        <v>1819</v>
      </c>
    </row>
    <row r="1581" spans="2:3" x14ac:dyDescent="0.25">
      <c r="B1581" s="163"/>
      <c r="C1581" t="s">
        <v>778</v>
      </c>
    </row>
    <row r="1582" spans="2:3" x14ac:dyDescent="0.25">
      <c r="B1582" s="163"/>
      <c r="C1582" t="s">
        <v>182</v>
      </c>
    </row>
    <row r="1583" spans="2:3" x14ac:dyDescent="0.25">
      <c r="B1583" s="163"/>
      <c r="C1583" t="s">
        <v>183</v>
      </c>
    </row>
    <row r="1584" spans="2:3" x14ac:dyDescent="0.25">
      <c r="B1584" s="163"/>
      <c r="C1584" t="s">
        <v>184</v>
      </c>
    </row>
    <row r="1585" spans="2:3" x14ac:dyDescent="0.25">
      <c r="B1585" s="163"/>
    </row>
    <row r="1586" spans="2:3" ht="30" x14ac:dyDescent="0.25">
      <c r="B1586" s="163"/>
      <c r="C1586" s="78" t="s">
        <v>1822</v>
      </c>
    </row>
    <row r="1587" spans="2:3" ht="30" x14ac:dyDescent="0.25">
      <c r="B1587" s="163"/>
      <c r="C1587" s="78" t="s">
        <v>1818</v>
      </c>
    </row>
    <row r="1588" spans="2:3" x14ac:dyDescent="0.25">
      <c r="B1588" s="163"/>
    </row>
    <row r="1589" spans="2:3" x14ac:dyDescent="0.25">
      <c r="B1589" s="163"/>
      <c r="C1589" s="22" t="s">
        <v>1532</v>
      </c>
    </row>
    <row r="1590" spans="2:3" ht="30" x14ac:dyDescent="0.25">
      <c r="B1590" s="163"/>
      <c r="C1590" s="78" t="s">
        <v>1817</v>
      </c>
    </row>
    <row r="1591" spans="2:3" x14ac:dyDescent="0.25">
      <c r="B1591" s="163"/>
      <c r="C1591" t="s">
        <v>206</v>
      </c>
    </row>
    <row r="1592" spans="2:3" x14ac:dyDescent="0.25">
      <c r="B1592" s="163"/>
      <c r="C1592" t="s">
        <v>779</v>
      </c>
    </row>
    <row r="1593" spans="2:3" x14ac:dyDescent="0.25">
      <c r="B1593" s="163"/>
    </row>
    <row r="1594" spans="2:3" x14ac:dyDescent="0.25">
      <c r="B1594" s="163"/>
      <c r="C1594" t="s">
        <v>180</v>
      </c>
    </row>
    <row r="1595" spans="2:3" x14ac:dyDescent="0.25">
      <c r="B1595" s="163"/>
      <c r="C1595" t="s">
        <v>780</v>
      </c>
    </row>
    <row r="1596" spans="2:3" ht="30" x14ac:dyDescent="0.25">
      <c r="B1596" s="163"/>
      <c r="C1596" s="78" t="s">
        <v>1816</v>
      </c>
    </row>
    <row r="1597" spans="2:3" x14ac:dyDescent="0.25">
      <c r="B1597" s="163"/>
      <c r="C1597" t="s">
        <v>781</v>
      </c>
    </row>
    <row r="1598" spans="2:3" ht="30" x14ac:dyDescent="0.25">
      <c r="B1598" s="163"/>
      <c r="C1598" s="78" t="s">
        <v>1815</v>
      </c>
    </row>
    <row r="1599" spans="2:3" x14ac:dyDescent="0.25">
      <c r="B1599" s="163"/>
      <c r="C1599" t="s">
        <v>782</v>
      </c>
    </row>
    <row r="1600" spans="2:3" x14ac:dyDescent="0.25">
      <c r="B1600" s="163"/>
      <c r="C1600" t="s">
        <v>183</v>
      </c>
    </row>
    <row r="1601" spans="2:3" x14ac:dyDescent="0.25">
      <c r="B1601" s="163"/>
      <c r="C1601" t="s">
        <v>184</v>
      </c>
    </row>
    <row r="1602" spans="2:3" x14ac:dyDescent="0.25">
      <c r="B1602" s="163"/>
    </row>
    <row r="1603" spans="2:3" ht="30" customHeight="1" x14ac:dyDescent="0.25">
      <c r="B1603" s="163"/>
      <c r="C1603" s="78" t="s">
        <v>1814</v>
      </c>
    </row>
    <row r="1604" spans="2:3" x14ac:dyDescent="0.25">
      <c r="B1604" s="163"/>
    </row>
    <row r="1605" spans="2:3" x14ac:dyDescent="0.25">
      <c r="B1605" s="163"/>
      <c r="C1605" s="22" t="s">
        <v>1533</v>
      </c>
    </row>
    <row r="1606" spans="2:3" x14ac:dyDescent="0.25">
      <c r="B1606" s="163"/>
      <c r="C1606" s="22" t="s">
        <v>1663</v>
      </c>
    </row>
    <row r="1607" spans="2:3" x14ac:dyDescent="0.25">
      <c r="B1607" s="163"/>
      <c r="C1607" t="s">
        <v>783</v>
      </c>
    </row>
    <row r="1608" spans="2:3" x14ac:dyDescent="0.25">
      <c r="B1608" s="163"/>
      <c r="C1608" t="s">
        <v>784</v>
      </c>
    </row>
    <row r="1609" spans="2:3" x14ac:dyDescent="0.25">
      <c r="B1609" s="163"/>
      <c r="C1609" t="s">
        <v>785</v>
      </c>
    </row>
    <row r="1610" spans="2:3" x14ac:dyDescent="0.25">
      <c r="B1610" s="163"/>
      <c r="C1610" t="s">
        <v>1534</v>
      </c>
    </row>
    <row r="1611" spans="2:3" x14ac:dyDescent="0.25">
      <c r="B1611" s="163"/>
      <c r="C1611" t="s">
        <v>786</v>
      </c>
    </row>
    <row r="1612" spans="2:3" x14ac:dyDescent="0.25">
      <c r="B1612" s="163"/>
      <c r="C1612" t="s">
        <v>787</v>
      </c>
    </row>
    <row r="1613" spans="2:3" x14ac:dyDescent="0.25">
      <c r="B1613" s="163"/>
      <c r="C1613" t="s">
        <v>788</v>
      </c>
    </row>
    <row r="1614" spans="2:3" x14ac:dyDescent="0.25">
      <c r="B1614" s="163"/>
      <c r="C1614" t="s">
        <v>789</v>
      </c>
    </row>
    <row r="1615" spans="2:3" x14ac:dyDescent="0.25">
      <c r="B1615" s="163"/>
      <c r="C1615" t="s">
        <v>790</v>
      </c>
    </row>
    <row r="1616" spans="2:3" x14ac:dyDescent="0.25">
      <c r="B1616" s="163"/>
    </row>
    <row r="1617" spans="2:3" ht="30" x14ac:dyDescent="0.25">
      <c r="B1617" s="163"/>
      <c r="C1617" s="78" t="s">
        <v>1813</v>
      </c>
    </row>
    <row r="1618" spans="2:3" x14ac:dyDescent="0.25">
      <c r="B1618" s="163"/>
    </row>
    <row r="1619" spans="2:3" x14ac:dyDescent="0.25">
      <c r="B1619" s="163"/>
      <c r="C1619" s="22" t="s">
        <v>1572</v>
      </c>
    </row>
    <row r="1620" spans="2:3" ht="60" x14ac:dyDescent="0.25">
      <c r="B1620" s="163"/>
      <c r="C1620" s="78" t="s">
        <v>1812</v>
      </c>
    </row>
    <row r="1621" spans="2:3" x14ac:dyDescent="0.25">
      <c r="B1621" s="163"/>
    </row>
    <row r="1622" spans="2:3" x14ac:dyDescent="0.25">
      <c r="B1622" s="163"/>
      <c r="C1622" t="s">
        <v>792</v>
      </c>
    </row>
    <row r="1623" spans="2:3" x14ac:dyDescent="0.25">
      <c r="B1623" s="163"/>
      <c r="C1623" t="s">
        <v>793</v>
      </c>
    </row>
    <row r="1624" spans="2:3" x14ac:dyDescent="0.25">
      <c r="B1624" s="163"/>
      <c r="C1624" t="s">
        <v>794</v>
      </c>
    </row>
    <row r="1625" spans="2:3" x14ac:dyDescent="0.25">
      <c r="B1625" s="163"/>
      <c r="C1625" t="s">
        <v>795</v>
      </c>
    </row>
    <row r="1626" spans="2:3" x14ac:dyDescent="0.25">
      <c r="B1626" s="163"/>
      <c r="C1626" t="s">
        <v>796</v>
      </c>
    </row>
    <row r="1627" spans="2:3" x14ac:dyDescent="0.25">
      <c r="B1627" s="163"/>
      <c r="C1627" t="s">
        <v>797</v>
      </c>
    </row>
    <row r="1628" spans="2:3" x14ac:dyDescent="0.25">
      <c r="B1628" s="163"/>
    </row>
    <row r="1629" spans="2:3" x14ac:dyDescent="0.25">
      <c r="B1629" s="163"/>
      <c r="C1629" t="s">
        <v>1811</v>
      </c>
    </row>
    <row r="1630" spans="2:3" x14ac:dyDescent="0.25">
      <c r="B1630" s="163"/>
    </row>
    <row r="1631" spans="2:3" x14ac:dyDescent="0.25">
      <c r="B1631" s="163"/>
      <c r="C1631" s="22" t="s">
        <v>1535</v>
      </c>
    </row>
    <row r="1632" spans="2:3" ht="30" x14ac:dyDescent="0.25">
      <c r="B1632" s="163"/>
      <c r="C1632" s="78" t="s">
        <v>1694</v>
      </c>
    </row>
    <row r="1633" spans="2:3" x14ac:dyDescent="0.25">
      <c r="B1633" s="163"/>
      <c r="C1633" t="s">
        <v>206</v>
      </c>
    </row>
    <row r="1634" spans="2:3" ht="45" x14ac:dyDescent="0.25">
      <c r="B1634" s="163"/>
      <c r="C1634" s="78" t="s">
        <v>1695</v>
      </c>
    </row>
    <row r="1635" spans="2:3" x14ac:dyDescent="0.25">
      <c r="B1635" s="163"/>
      <c r="C1635" s="78"/>
    </row>
    <row r="1636" spans="2:3" x14ac:dyDescent="0.25">
      <c r="B1636" s="163"/>
      <c r="C1636" s="247" t="s">
        <v>1696</v>
      </c>
    </row>
    <row r="1637" spans="2:3" ht="105" x14ac:dyDescent="0.25">
      <c r="B1637" s="163"/>
      <c r="C1637" s="78" t="s">
        <v>1735</v>
      </c>
    </row>
    <row r="1638" spans="2:3" x14ac:dyDescent="0.25">
      <c r="B1638" s="163"/>
      <c r="C1638" s="48"/>
    </row>
    <row r="1639" spans="2:3" x14ac:dyDescent="0.25">
      <c r="B1639" s="163"/>
      <c r="C1639" s="164" t="s">
        <v>1697</v>
      </c>
    </row>
    <row r="1640" spans="2:3" ht="45" x14ac:dyDescent="0.25">
      <c r="B1640" s="163"/>
      <c r="C1640" s="251" t="s">
        <v>1379</v>
      </c>
    </row>
    <row r="1641" spans="2:3" x14ac:dyDescent="0.25">
      <c r="B1641" s="163"/>
      <c r="C1641" s="164"/>
    </row>
    <row r="1642" spans="2:3" x14ac:dyDescent="0.25">
      <c r="B1642" s="163"/>
      <c r="C1642" s="248" t="s">
        <v>1730</v>
      </c>
    </row>
    <row r="1643" spans="2:3" x14ac:dyDescent="0.25">
      <c r="B1643" s="163"/>
      <c r="C1643" s="165" t="s">
        <v>1372</v>
      </c>
    </row>
    <row r="1644" spans="2:3" x14ac:dyDescent="0.25">
      <c r="B1644" s="163"/>
      <c r="C1644" s="165" t="s">
        <v>1373</v>
      </c>
    </row>
    <row r="1645" spans="2:3" x14ac:dyDescent="0.25">
      <c r="B1645" s="163"/>
      <c r="C1645" s="166" t="s">
        <v>1374</v>
      </c>
    </row>
    <row r="1646" spans="2:3" x14ac:dyDescent="0.25">
      <c r="B1646" s="163"/>
      <c r="C1646" s="166"/>
    </row>
    <row r="1647" spans="2:3" x14ac:dyDescent="0.25">
      <c r="B1647" s="163"/>
      <c r="C1647" s="165" t="s">
        <v>1376</v>
      </c>
    </row>
    <row r="1648" spans="2:3" x14ac:dyDescent="0.25">
      <c r="B1648" s="163"/>
      <c r="C1648" s="165" t="s">
        <v>1377</v>
      </c>
    </row>
    <row r="1649" spans="2:3" x14ac:dyDescent="0.25">
      <c r="B1649" s="163"/>
      <c r="C1649" s="166" t="s">
        <v>1375</v>
      </c>
    </row>
    <row r="1650" spans="2:3" x14ac:dyDescent="0.25">
      <c r="B1650" s="163"/>
      <c r="C1650" s="165" t="s">
        <v>1378</v>
      </c>
    </row>
    <row r="1651" spans="2:3" x14ac:dyDescent="0.25">
      <c r="B1651" s="163"/>
      <c r="C1651" s="48"/>
    </row>
    <row r="1652" spans="2:3" x14ac:dyDescent="0.25">
      <c r="B1652" s="163"/>
      <c r="C1652" s="22" t="s">
        <v>1698</v>
      </c>
    </row>
    <row r="1653" spans="2:3" ht="45" x14ac:dyDescent="0.25">
      <c r="B1653" s="163"/>
      <c r="C1653" s="78" t="s">
        <v>1810</v>
      </c>
    </row>
    <row r="1654" spans="2:3" x14ac:dyDescent="0.25">
      <c r="B1654" s="163"/>
    </row>
    <row r="1655" spans="2:3" x14ac:dyDescent="0.25">
      <c r="B1655" s="163"/>
      <c r="C1655" t="s">
        <v>1731</v>
      </c>
    </row>
    <row r="1656" spans="2:3" x14ac:dyDescent="0.25">
      <c r="B1656" s="163"/>
      <c r="C1656" t="s">
        <v>798</v>
      </c>
    </row>
    <row r="1657" spans="2:3" x14ac:dyDescent="0.25">
      <c r="B1657" s="163"/>
      <c r="C1657" t="s">
        <v>799</v>
      </c>
    </row>
    <row r="1658" spans="2:3" x14ac:dyDescent="0.25">
      <c r="B1658" s="163"/>
      <c r="C1658" t="s">
        <v>800</v>
      </c>
    </row>
    <row r="1659" spans="2:3" x14ac:dyDescent="0.25">
      <c r="B1659" s="163"/>
      <c r="C1659" t="s">
        <v>801</v>
      </c>
    </row>
    <row r="1660" spans="2:3" x14ac:dyDescent="0.25">
      <c r="B1660" s="163"/>
    </row>
    <row r="1661" spans="2:3" x14ac:dyDescent="0.25">
      <c r="B1661" s="163"/>
      <c r="C1661" s="22" t="s">
        <v>1699</v>
      </c>
    </row>
    <row r="1662" spans="2:3" x14ac:dyDescent="0.25">
      <c r="B1662" s="163"/>
      <c r="C1662" s="259" t="s">
        <v>1628</v>
      </c>
    </row>
    <row r="1663" spans="2:3" x14ac:dyDescent="0.25">
      <c r="B1663" s="163"/>
      <c r="C1663" s="237" t="s">
        <v>1629</v>
      </c>
    </row>
    <row r="1664" spans="2:3" x14ac:dyDescent="0.25">
      <c r="B1664" s="163"/>
      <c r="C1664" s="237" t="s">
        <v>1630</v>
      </c>
    </row>
    <row r="1665" spans="2:3" x14ac:dyDescent="0.25">
      <c r="B1665" s="163"/>
      <c r="C1665" s="237"/>
    </row>
    <row r="1666" spans="2:3" x14ac:dyDescent="0.25">
      <c r="B1666" s="163"/>
      <c r="C1666" s="259" t="s">
        <v>1631</v>
      </c>
    </row>
    <row r="1667" spans="2:3" x14ac:dyDescent="0.25">
      <c r="B1667" s="163"/>
      <c r="C1667" s="237" t="s">
        <v>1632</v>
      </c>
    </row>
    <row r="1668" spans="2:3" x14ac:dyDescent="0.25">
      <c r="B1668" s="163"/>
      <c r="C1668" s="237" t="s">
        <v>1633</v>
      </c>
    </row>
    <row r="1669" spans="2:3" x14ac:dyDescent="0.25">
      <c r="B1669" s="163"/>
      <c r="C1669" s="237" t="s">
        <v>1634</v>
      </c>
    </row>
    <row r="1670" spans="2:3" x14ac:dyDescent="0.25">
      <c r="B1670" s="163"/>
      <c r="C1670" s="237" t="s">
        <v>1636</v>
      </c>
    </row>
    <row r="1671" spans="2:3" x14ac:dyDescent="0.25">
      <c r="B1671" s="163"/>
      <c r="C1671" s="237" t="s">
        <v>1635</v>
      </c>
    </row>
    <row r="1672" spans="2:3" x14ac:dyDescent="0.25">
      <c r="B1672" s="163"/>
      <c r="C1672" s="237" t="s">
        <v>1637</v>
      </c>
    </row>
    <row r="1673" spans="2:3" x14ac:dyDescent="0.25">
      <c r="B1673" s="163"/>
      <c r="C1673" s="237" t="s">
        <v>1638</v>
      </c>
    </row>
    <row r="1674" spans="2:3" x14ac:dyDescent="0.25">
      <c r="B1674" s="163"/>
      <c r="C1674" s="237" t="s">
        <v>1639</v>
      </c>
    </row>
    <row r="1675" spans="2:3" ht="45" x14ac:dyDescent="0.25">
      <c r="B1675" s="163"/>
      <c r="C1675" s="260" t="s">
        <v>1957</v>
      </c>
    </row>
    <row r="1676" spans="2:3" x14ac:dyDescent="0.25">
      <c r="B1676" s="163"/>
      <c r="C1676" s="237" t="s">
        <v>1640</v>
      </c>
    </row>
    <row r="1677" spans="2:3" x14ac:dyDescent="0.25">
      <c r="B1677" s="163"/>
      <c r="C1677" s="237" t="s">
        <v>1641</v>
      </c>
    </row>
    <row r="1678" spans="2:3" x14ac:dyDescent="0.25">
      <c r="B1678" s="163"/>
      <c r="C1678" s="237" t="s">
        <v>1642</v>
      </c>
    </row>
    <row r="1679" spans="2:3" x14ac:dyDescent="0.25">
      <c r="B1679" s="163"/>
      <c r="C1679" s="237" t="s">
        <v>1643</v>
      </c>
    </row>
    <row r="1680" spans="2:3" x14ac:dyDescent="0.25">
      <c r="B1680" s="163"/>
    </row>
    <row r="1681" spans="2:3" x14ac:dyDescent="0.25">
      <c r="B1681" s="163"/>
      <c r="C1681" s="22" t="s">
        <v>1700</v>
      </c>
    </row>
    <row r="1682" spans="2:3" ht="45" customHeight="1" x14ac:dyDescent="0.25">
      <c r="B1682" s="163"/>
      <c r="C1682" s="78" t="s">
        <v>1809</v>
      </c>
    </row>
    <row r="1683" spans="2:3" x14ac:dyDescent="0.25">
      <c r="B1683" s="163"/>
    </row>
    <row r="1684" spans="2:3" x14ac:dyDescent="0.25">
      <c r="B1684" s="163"/>
      <c r="C1684" t="s">
        <v>802</v>
      </c>
    </row>
    <row r="1685" spans="2:3" x14ac:dyDescent="0.25">
      <c r="B1685" s="163"/>
      <c r="C1685" t="s">
        <v>803</v>
      </c>
    </row>
    <row r="1686" spans="2:3" x14ac:dyDescent="0.25">
      <c r="B1686" s="163"/>
      <c r="C1686" t="s">
        <v>804</v>
      </c>
    </row>
    <row r="1687" spans="2:3" x14ac:dyDescent="0.25">
      <c r="B1687" s="163"/>
      <c r="C1687" t="s">
        <v>805</v>
      </c>
    </row>
    <row r="1688" spans="2:3" x14ac:dyDescent="0.25">
      <c r="B1688" s="163"/>
      <c r="C1688" t="s">
        <v>280</v>
      </c>
    </row>
    <row r="1689" spans="2:3" x14ac:dyDescent="0.25">
      <c r="B1689" s="163"/>
      <c r="C1689" t="s">
        <v>806</v>
      </c>
    </row>
    <row r="1690" spans="2:3" x14ac:dyDescent="0.25">
      <c r="B1690" s="163"/>
      <c r="C1690" t="s">
        <v>807</v>
      </c>
    </row>
    <row r="1691" spans="2:3" x14ac:dyDescent="0.25">
      <c r="B1691" s="163"/>
      <c r="C1691" t="s">
        <v>808</v>
      </c>
    </row>
    <row r="1692" spans="2:3" x14ac:dyDescent="0.25">
      <c r="B1692" s="163"/>
      <c r="C1692" t="s">
        <v>809</v>
      </c>
    </row>
    <row r="1693" spans="2:3" x14ac:dyDescent="0.25">
      <c r="B1693" s="163"/>
    </row>
    <row r="1694" spans="2:3" x14ac:dyDescent="0.25">
      <c r="B1694" s="163"/>
      <c r="C1694" s="22" t="s">
        <v>1701</v>
      </c>
    </row>
    <row r="1695" spans="2:3" x14ac:dyDescent="0.25">
      <c r="B1695" s="163"/>
      <c r="C1695" s="22" t="s">
        <v>1702</v>
      </c>
    </row>
    <row r="1696" spans="2:3" ht="45" x14ac:dyDescent="0.25">
      <c r="B1696" s="163"/>
      <c r="C1696" s="250" t="s">
        <v>1808</v>
      </c>
    </row>
    <row r="1697" spans="2:3" x14ac:dyDescent="0.25">
      <c r="B1697" s="163"/>
      <c r="C1697" s="22"/>
    </row>
    <row r="1698" spans="2:3" x14ac:dyDescent="0.25">
      <c r="B1698" s="163"/>
      <c r="C1698" s="167" t="s">
        <v>1380</v>
      </c>
    </row>
    <row r="1699" spans="2:3" x14ac:dyDescent="0.25">
      <c r="B1699" s="163"/>
      <c r="C1699" s="238" t="s">
        <v>1645</v>
      </c>
    </row>
    <row r="1700" spans="2:3" x14ac:dyDescent="0.25">
      <c r="B1700" s="163"/>
      <c r="C1700" s="238" t="s">
        <v>1646</v>
      </c>
    </row>
    <row r="1701" spans="2:3" x14ac:dyDescent="0.25">
      <c r="B1701" s="163"/>
      <c r="C1701" s="22"/>
    </row>
    <row r="1702" spans="2:3" ht="30" x14ac:dyDescent="0.25">
      <c r="B1702" s="163"/>
      <c r="C1702" s="250" t="s">
        <v>1807</v>
      </c>
    </row>
    <row r="1703" spans="2:3" x14ac:dyDescent="0.25">
      <c r="B1703" s="163"/>
      <c r="C1703" s="167" t="s">
        <v>1383</v>
      </c>
    </row>
    <row r="1704" spans="2:3" x14ac:dyDescent="0.25">
      <c r="B1704" s="163"/>
      <c r="C1704" s="167" t="s">
        <v>1384</v>
      </c>
    </row>
    <row r="1705" spans="2:3" x14ac:dyDescent="0.25">
      <c r="B1705" s="163"/>
      <c r="C1705" s="167" t="s">
        <v>1385</v>
      </c>
    </row>
    <row r="1706" spans="2:3" x14ac:dyDescent="0.25">
      <c r="B1706" s="163"/>
      <c r="C1706" s="168" t="s">
        <v>1381</v>
      </c>
    </row>
    <row r="1707" spans="2:3" x14ac:dyDescent="0.25">
      <c r="B1707" s="163"/>
      <c r="C1707" s="168" t="s">
        <v>1382</v>
      </c>
    </row>
    <row r="1708" spans="2:3" x14ac:dyDescent="0.25">
      <c r="B1708" s="163"/>
      <c r="C1708" s="167" t="s">
        <v>1386</v>
      </c>
    </row>
    <row r="1709" spans="2:3" x14ac:dyDescent="0.25">
      <c r="B1709" s="163"/>
      <c r="C1709" s="167" t="s">
        <v>1387</v>
      </c>
    </row>
    <row r="1710" spans="2:3" x14ac:dyDescent="0.25">
      <c r="B1710" s="163"/>
      <c r="C1710" s="168" t="s">
        <v>1388</v>
      </c>
    </row>
    <row r="1711" spans="2:3" x14ac:dyDescent="0.25">
      <c r="B1711" s="163"/>
      <c r="C1711" s="168" t="s">
        <v>1389</v>
      </c>
    </row>
    <row r="1712" spans="2:3" x14ac:dyDescent="0.25">
      <c r="B1712" s="163"/>
      <c r="C1712" s="167" t="s">
        <v>1390</v>
      </c>
    </row>
    <row r="1713" spans="2:3" x14ac:dyDescent="0.25">
      <c r="B1713" s="163"/>
      <c r="C1713" s="22"/>
    </row>
    <row r="1714" spans="2:3" x14ac:dyDescent="0.25">
      <c r="B1714" s="163"/>
      <c r="C1714" s="167" t="s">
        <v>1391</v>
      </c>
    </row>
    <row r="1715" spans="2:3" x14ac:dyDescent="0.25">
      <c r="B1715" s="163"/>
      <c r="C1715" s="167" t="s">
        <v>1392</v>
      </c>
    </row>
    <row r="1716" spans="2:3" x14ac:dyDescent="0.25">
      <c r="B1716" s="163"/>
      <c r="C1716" s="167"/>
    </row>
    <row r="1717" spans="2:3" x14ac:dyDescent="0.25">
      <c r="B1717" s="163"/>
      <c r="C1717" s="167" t="s">
        <v>1393</v>
      </c>
    </row>
    <row r="1718" spans="2:3" x14ac:dyDescent="0.25">
      <c r="B1718" s="163"/>
      <c r="C1718" s="22"/>
    </row>
    <row r="1719" spans="2:3" x14ac:dyDescent="0.25">
      <c r="B1719" s="163"/>
      <c r="C1719" s="167" t="s">
        <v>1394</v>
      </c>
    </row>
    <row r="1720" spans="2:3" x14ac:dyDescent="0.25">
      <c r="B1720" s="163"/>
      <c r="C1720" s="167" t="s">
        <v>1395</v>
      </c>
    </row>
    <row r="1721" spans="2:3" x14ac:dyDescent="0.25">
      <c r="B1721" s="163"/>
      <c r="C1721" s="167" t="s">
        <v>1396</v>
      </c>
    </row>
    <row r="1722" spans="2:3" x14ac:dyDescent="0.25">
      <c r="B1722" s="163"/>
      <c r="C1722" s="244" t="s">
        <v>1690</v>
      </c>
    </row>
    <row r="1723" spans="2:3" x14ac:dyDescent="0.25">
      <c r="B1723" s="163"/>
      <c r="C1723" s="167" t="s">
        <v>1397</v>
      </c>
    </row>
    <row r="1724" spans="2:3" x14ac:dyDescent="0.25">
      <c r="B1724" s="163"/>
      <c r="C1724" s="22"/>
    </row>
    <row r="1725" spans="2:3" x14ac:dyDescent="0.25">
      <c r="B1725" s="163"/>
      <c r="C1725" s="167" t="s">
        <v>740</v>
      </c>
    </row>
    <row r="1726" spans="2:3" x14ac:dyDescent="0.25">
      <c r="B1726" s="163"/>
      <c r="C1726" s="167" t="s">
        <v>1398</v>
      </c>
    </row>
    <row r="1727" spans="2:3" x14ac:dyDescent="0.25">
      <c r="B1727" s="163"/>
      <c r="C1727" s="167" t="s">
        <v>1399</v>
      </c>
    </row>
    <row r="1728" spans="2:3" x14ac:dyDescent="0.25">
      <c r="B1728" s="163"/>
      <c r="C1728" s="167" t="s">
        <v>1400</v>
      </c>
    </row>
    <row r="1729" spans="2:3" x14ac:dyDescent="0.25">
      <c r="B1729" s="163"/>
      <c r="C1729" s="167" t="s">
        <v>1401</v>
      </c>
    </row>
    <row r="1730" spans="2:3" x14ac:dyDescent="0.25">
      <c r="B1730" s="163"/>
      <c r="C1730" s="22"/>
    </row>
    <row r="1731" spans="2:3" x14ac:dyDescent="0.25">
      <c r="B1731" s="163"/>
      <c r="C1731" s="167" t="s">
        <v>1402</v>
      </c>
    </row>
    <row r="1732" spans="2:3" x14ac:dyDescent="0.25">
      <c r="B1732" s="163"/>
      <c r="C1732" s="167" t="s">
        <v>1403</v>
      </c>
    </row>
    <row r="1733" spans="2:3" x14ac:dyDescent="0.25">
      <c r="B1733" s="163"/>
      <c r="C1733" s="167" t="s">
        <v>1404</v>
      </c>
    </row>
    <row r="1734" spans="2:3" x14ac:dyDescent="0.25">
      <c r="B1734" s="163"/>
      <c r="C1734" s="22"/>
    </row>
    <row r="1735" spans="2:3" x14ac:dyDescent="0.25">
      <c r="B1735" s="163"/>
      <c r="C1735" s="167" t="s">
        <v>1405</v>
      </c>
    </row>
    <row r="1736" spans="2:3" x14ac:dyDescent="0.25">
      <c r="B1736" s="163"/>
      <c r="C1736" s="167" t="s">
        <v>1406</v>
      </c>
    </row>
    <row r="1737" spans="2:3" x14ac:dyDescent="0.25">
      <c r="B1737" s="163"/>
      <c r="C1737" s="167" t="s">
        <v>1407</v>
      </c>
    </row>
    <row r="1738" spans="2:3" x14ac:dyDescent="0.25">
      <c r="B1738" s="163"/>
      <c r="C1738" s="167"/>
    </row>
    <row r="1739" spans="2:3" x14ac:dyDescent="0.25">
      <c r="B1739" s="163"/>
      <c r="C1739" s="22" t="s">
        <v>1703</v>
      </c>
    </row>
    <row r="1740" spans="2:3" x14ac:dyDescent="0.25">
      <c r="B1740" s="163"/>
      <c r="C1740" t="s">
        <v>810</v>
      </c>
    </row>
    <row r="1741" spans="2:3" x14ac:dyDescent="0.25">
      <c r="B1741" s="163"/>
      <c r="C1741" t="s">
        <v>811</v>
      </c>
    </row>
    <row r="1742" spans="2:3" x14ac:dyDescent="0.25">
      <c r="B1742" s="163"/>
      <c r="C1742" t="s">
        <v>812</v>
      </c>
    </row>
    <row r="1743" spans="2:3" x14ac:dyDescent="0.25">
      <c r="B1743" s="163"/>
    </row>
    <row r="1744" spans="2:3" x14ac:dyDescent="0.25">
      <c r="B1744" s="163"/>
      <c r="C1744" s="22" t="s">
        <v>1704</v>
      </c>
    </row>
    <row r="1745" spans="2:3" ht="30" x14ac:dyDescent="0.25">
      <c r="B1745" s="163"/>
      <c r="C1745" s="78" t="s">
        <v>1806</v>
      </c>
    </row>
    <row r="1746" spans="2:3" x14ac:dyDescent="0.25">
      <c r="B1746" s="163"/>
      <c r="C1746" t="s">
        <v>813</v>
      </c>
    </row>
    <row r="1747" spans="2:3" x14ac:dyDescent="0.25">
      <c r="B1747" s="163"/>
      <c r="C1747" t="s">
        <v>812</v>
      </c>
    </row>
    <row r="1748" spans="2:3" x14ac:dyDescent="0.25">
      <c r="B1748" s="163"/>
      <c r="C1748" t="s">
        <v>814</v>
      </c>
    </row>
    <row r="1749" spans="2:3" x14ac:dyDescent="0.25">
      <c r="B1749" s="163"/>
    </row>
    <row r="1750" spans="2:3" x14ac:dyDescent="0.25">
      <c r="B1750" s="163"/>
      <c r="C1750" s="22" t="s">
        <v>1705</v>
      </c>
    </row>
    <row r="1751" spans="2:3" ht="45" x14ac:dyDescent="0.25">
      <c r="B1751" s="163"/>
      <c r="C1751" s="78" t="s">
        <v>1805</v>
      </c>
    </row>
    <row r="1752" spans="2:3" x14ac:dyDescent="0.25">
      <c r="B1752" s="163"/>
      <c r="C1752" t="s">
        <v>815</v>
      </c>
    </row>
    <row r="1753" spans="2:3" x14ac:dyDescent="0.25">
      <c r="B1753" s="163"/>
      <c r="C1753" t="s">
        <v>816</v>
      </c>
    </row>
    <row r="1754" spans="2:3" x14ac:dyDescent="0.25">
      <c r="B1754" s="163"/>
      <c r="C1754" t="s">
        <v>814</v>
      </c>
    </row>
    <row r="1755" spans="2:3" x14ac:dyDescent="0.25">
      <c r="B1755" s="163"/>
    </row>
    <row r="1756" spans="2:3" x14ac:dyDescent="0.25">
      <c r="B1756" s="163"/>
      <c r="C1756" s="22" t="s">
        <v>1706</v>
      </c>
    </row>
    <row r="1757" spans="2:3" x14ac:dyDescent="0.25">
      <c r="B1757" s="163"/>
      <c r="C1757" t="s">
        <v>817</v>
      </c>
    </row>
    <row r="1758" spans="2:3" x14ac:dyDescent="0.25">
      <c r="B1758" s="163"/>
    </row>
    <row r="1759" spans="2:3" x14ac:dyDescent="0.25">
      <c r="B1759" s="163"/>
      <c r="C1759" t="s">
        <v>818</v>
      </c>
    </row>
    <row r="1760" spans="2:3" ht="30" x14ac:dyDescent="0.25">
      <c r="B1760" s="163"/>
      <c r="C1760" s="78" t="s">
        <v>1802</v>
      </c>
    </row>
    <row r="1761" spans="2:3" ht="45" x14ac:dyDescent="0.25">
      <c r="B1761" s="163"/>
      <c r="C1761" s="78" t="s">
        <v>1803</v>
      </c>
    </row>
    <row r="1762" spans="2:3" x14ac:dyDescent="0.25">
      <c r="B1762" s="163"/>
      <c r="C1762" t="s">
        <v>1804</v>
      </c>
    </row>
    <row r="1763" spans="2:3" x14ac:dyDescent="0.25">
      <c r="B1763" s="163"/>
    </row>
    <row r="1764" spans="2:3" x14ac:dyDescent="0.25">
      <c r="B1764" s="163"/>
      <c r="C1764" s="22" t="s">
        <v>1707</v>
      </c>
    </row>
    <row r="1765" spans="2:3" x14ac:dyDescent="0.25">
      <c r="B1765" s="163"/>
      <c r="C1765" t="s">
        <v>1410</v>
      </c>
    </row>
    <row r="1766" spans="2:3" x14ac:dyDescent="0.25">
      <c r="B1766" s="163"/>
    </row>
    <row r="1767" spans="2:3" x14ac:dyDescent="0.25">
      <c r="B1767" s="163"/>
      <c r="C1767" t="s">
        <v>818</v>
      </c>
    </row>
    <row r="1768" spans="2:3" ht="30" x14ac:dyDescent="0.25">
      <c r="B1768" s="163"/>
      <c r="C1768" s="78" t="s">
        <v>1801</v>
      </c>
    </row>
    <row r="1769" spans="2:3" x14ac:dyDescent="0.25">
      <c r="B1769" s="163"/>
      <c r="C1769" t="s">
        <v>1800</v>
      </c>
    </row>
    <row r="1770" spans="2:3" ht="45" x14ac:dyDescent="0.25">
      <c r="B1770" s="163"/>
      <c r="C1770" s="78" t="s">
        <v>1799</v>
      </c>
    </row>
    <row r="1771" spans="2:3" x14ac:dyDescent="0.25">
      <c r="B1771" s="163"/>
      <c r="C1771" t="s">
        <v>1798</v>
      </c>
    </row>
    <row r="1772" spans="2:3" x14ac:dyDescent="0.25">
      <c r="B1772" s="163"/>
      <c r="C1772" t="s">
        <v>1412</v>
      </c>
    </row>
    <row r="1773" spans="2:3" x14ac:dyDescent="0.25">
      <c r="B1773" s="163"/>
    </row>
    <row r="1774" spans="2:3" x14ac:dyDescent="0.25">
      <c r="B1774" s="163"/>
      <c r="C1774" s="22" t="s">
        <v>1708</v>
      </c>
    </row>
    <row r="1775" spans="2:3" ht="30" x14ac:dyDescent="0.25">
      <c r="B1775" s="163"/>
      <c r="C1775" s="78" t="s">
        <v>1797</v>
      </c>
    </row>
    <row r="1776" spans="2:3" x14ac:dyDescent="0.25">
      <c r="B1776" s="163"/>
    </row>
    <row r="1777" spans="2:3" x14ac:dyDescent="0.25">
      <c r="B1777" s="163"/>
      <c r="C1777" t="s">
        <v>206</v>
      </c>
    </row>
    <row r="1778" spans="2:3" x14ac:dyDescent="0.25">
      <c r="B1778" s="163"/>
      <c r="C1778" t="s">
        <v>819</v>
      </c>
    </row>
    <row r="1779" spans="2:3" x14ac:dyDescent="0.25">
      <c r="B1779" s="163"/>
      <c r="C1779" t="s">
        <v>820</v>
      </c>
    </row>
    <row r="1780" spans="2:3" x14ac:dyDescent="0.25">
      <c r="B1780" s="163"/>
      <c r="C1780" t="s">
        <v>821</v>
      </c>
    </row>
    <row r="1781" spans="2:3" x14ac:dyDescent="0.25">
      <c r="B1781" s="163"/>
      <c r="C1781" t="s">
        <v>822</v>
      </c>
    </row>
    <row r="1782" spans="2:3" x14ac:dyDescent="0.25">
      <c r="B1782" s="163"/>
      <c r="C1782" t="s">
        <v>823</v>
      </c>
    </row>
    <row r="1783" spans="2:3" x14ac:dyDescent="0.25">
      <c r="B1783" s="163"/>
      <c r="C1783" t="s">
        <v>824</v>
      </c>
    </row>
    <row r="1784" spans="2:3" x14ac:dyDescent="0.25">
      <c r="B1784" s="163"/>
      <c r="C1784" t="s">
        <v>825</v>
      </c>
    </row>
    <row r="1785" spans="2:3" x14ac:dyDescent="0.25">
      <c r="B1785" s="163"/>
      <c r="C1785" t="s">
        <v>826</v>
      </c>
    </row>
    <row r="1786" spans="2:3" x14ac:dyDescent="0.25">
      <c r="B1786" s="163"/>
      <c r="C1786" t="s">
        <v>827</v>
      </c>
    </row>
    <row r="1787" spans="2:3" x14ac:dyDescent="0.25">
      <c r="B1787" s="163"/>
      <c r="C1787" t="s">
        <v>821</v>
      </c>
    </row>
    <row r="1788" spans="2:3" x14ac:dyDescent="0.25">
      <c r="B1788" s="163"/>
      <c r="C1788" t="s">
        <v>828</v>
      </c>
    </row>
    <row r="1789" spans="2:3" x14ac:dyDescent="0.25">
      <c r="B1789" s="163"/>
    </row>
    <row r="1790" spans="2:3" x14ac:dyDescent="0.25">
      <c r="B1790" s="163"/>
      <c r="C1790" t="s">
        <v>829</v>
      </c>
    </row>
    <row r="1791" spans="2:3" x14ac:dyDescent="0.25">
      <c r="B1791" s="163"/>
    </row>
    <row r="1792" spans="2:3" x14ac:dyDescent="0.25">
      <c r="B1792" s="163"/>
      <c r="C1792" s="22" t="s">
        <v>1709</v>
      </c>
    </row>
    <row r="1793" spans="2:3" ht="30" x14ac:dyDescent="0.25">
      <c r="B1793" s="163"/>
      <c r="C1793" s="78" t="s">
        <v>1796</v>
      </c>
    </row>
    <row r="1794" spans="2:3" x14ac:dyDescent="0.25">
      <c r="B1794" s="163"/>
    </row>
    <row r="1795" spans="2:3" x14ac:dyDescent="0.25">
      <c r="B1795" s="163"/>
      <c r="C1795" t="s">
        <v>830</v>
      </c>
    </row>
    <row r="1796" spans="2:3" x14ac:dyDescent="0.25">
      <c r="B1796" s="163"/>
      <c r="C1796" t="s">
        <v>831</v>
      </c>
    </row>
    <row r="1797" spans="2:3" x14ac:dyDescent="0.25">
      <c r="B1797" s="163"/>
      <c r="C1797" t="s">
        <v>832</v>
      </c>
    </row>
    <row r="1798" spans="2:3" x14ac:dyDescent="0.25">
      <c r="B1798" s="163"/>
      <c r="C1798" t="s">
        <v>833</v>
      </c>
    </row>
    <row r="1799" spans="2:3" x14ac:dyDescent="0.25">
      <c r="B1799" s="163"/>
      <c r="C1799" s="60" t="s">
        <v>834</v>
      </c>
    </row>
    <row r="1800" spans="2:3" x14ac:dyDescent="0.25">
      <c r="B1800" s="163"/>
      <c r="C1800" s="60" t="s">
        <v>835</v>
      </c>
    </row>
    <row r="1801" spans="2:3" x14ac:dyDescent="0.25">
      <c r="B1801" s="163"/>
      <c r="C1801" s="60" t="s">
        <v>836</v>
      </c>
    </row>
    <row r="1802" spans="2:3" x14ac:dyDescent="0.25">
      <c r="B1802" s="163"/>
      <c r="C1802" t="s">
        <v>821</v>
      </c>
    </row>
    <row r="1803" spans="2:3" x14ac:dyDescent="0.25">
      <c r="B1803" s="163"/>
    </row>
    <row r="1804" spans="2:3" x14ac:dyDescent="0.25">
      <c r="B1804" s="163"/>
      <c r="C1804" t="s">
        <v>837</v>
      </c>
    </row>
    <row r="1805" spans="2:3" x14ac:dyDescent="0.25">
      <c r="B1805" s="163"/>
      <c r="C1805" t="s">
        <v>838</v>
      </c>
    </row>
    <row r="1806" spans="2:3" x14ac:dyDescent="0.25">
      <c r="B1806" s="163"/>
      <c r="C1806" t="s">
        <v>821</v>
      </c>
    </row>
    <row r="1807" spans="2:3" x14ac:dyDescent="0.25">
      <c r="B1807" s="163"/>
      <c r="C1807" t="s">
        <v>839</v>
      </c>
    </row>
    <row r="1808" spans="2:3" x14ac:dyDescent="0.25">
      <c r="B1808" s="163"/>
    </row>
    <row r="1809" spans="2:3" x14ac:dyDescent="0.25">
      <c r="B1809" s="163"/>
      <c r="C1809" t="s">
        <v>840</v>
      </c>
    </row>
    <row r="1810" spans="2:3" x14ac:dyDescent="0.25">
      <c r="B1810" s="163"/>
      <c r="C1810" t="s">
        <v>841</v>
      </c>
    </row>
    <row r="1811" spans="2:3" x14ac:dyDescent="0.25">
      <c r="B1811" s="163"/>
      <c r="C1811" t="s">
        <v>842</v>
      </c>
    </row>
    <row r="1812" spans="2:3" x14ac:dyDescent="0.25">
      <c r="B1812" s="163"/>
      <c r="C1812" t="s">
        <v>843</v>
      </c>
    </row>
    <row r="1813" spans="2:3" x14ac:dyDescent="0.25">
      <c r="B1813" s="163"/>
      <c r="C1813" s="48" t="s">
        <v>844</v>
      </c>
    </row>
    <row r="1814" spans="2:3" x14ac:dyDescent="0.25">
      <c r="B1814" s="163"/>
      <c r="C1814" t="s">
        <v>821</v>
      </c>
    </row>
    <row r="1815" spans="2:3" x14ac:dyDescent="0.25">
      <c r="B1815" s="163"/>
      <c r="C1815" t="s">
        <v>845</v>
      </c>
    </row>
    <row r="1816" spans="2:3" x14ac:dyDescent="0.25">
      <c r="B1816" s="163"/>
      <c r="C1816" t="s">
        <v>846</v>
      </c>
    </row>
    <row r="1817" spans="2:3" x14ac:dyDescent="0.25">
      <c r="B1817" s="163"/>
      <c r="C1817" t="s">
        <v>740</v>
      </c>
    </row>
    <row r="1818" spans="2:3" x14ac:dyDescent="0.25">
      <c r="B1818" s="163"/>
      <c r="C1818" t="s">
        <v>847</v>
      </c>
    </row>
    <row r="1819" spans="2:3" x14ac:dyDescent="0.25">
      <c r="B1819" s="163"/>
      <c r="C1819" t="s">
        <v>848</v>
      </c>
    </row>
    <row r="1820" spans="2:3" x14ac:dyDescent="0.25">
      <c r="B1820" s="163"/>
      <c r="C1820" t="s">
        <v>849</v>
      </c>
    </row>
    <row r="1821" spans="2:3" x14ac:dyDescent="0.25">
      <c r="B1821" s="163"/>
      <c r="C1821" s="48" t="s">
        <v>850</v>
      </c>
    </row>
    <row r="1822" spans="2:3" x14ac:dyDescent="0.25">
      <c r="B1822" s="163"/>
      <c r="C1822" s="48" t="s">
        <v>851</v>
      </c>
    </row>
    <row r="1823" spans="2:3" x14ac:dyDescent="0.25">
      <c r="B1823" s="163"/>
    </row>
    <row r="1824" spans="2:3" x14ac:dyDescent="0.25">
      <c r="B1824" s="163"/>
      <c r="C1824" t="s">
        <v>829</v>
      </c>
    </row>
    <row r="1825" spans="2:3" x14ac:dyDescent="0.25">
      <c r="B1825" s="163"/>
    </row>
    <row r="1826" spans="2:3" x14ac:dyDescent="0.25">
      <c r="B1826" s="163"/>
      <c r="C1826" s="22" t="s">
        <v>1710</v>
      </c>
    </row>
    <row r="1827" spans="2:3" ht="30" x14ac:dyDescent="0.25">
      <c r="B1827" s="163"/>
      <c r="C1827" s="78" t="s">
        <v>1795</v>
      </c>
    </row>
    <row r="1828" spans="2:3" x14ac:dyDescent="0.25">
      <c r="B1828" s="163"/>
    </row>
    <row r="1829" spans="2:3" x14ac:dyDescent="0.25">
      <c r="B1829" s="163"/>
      <c r="C1829" t="s">
        <v>1967</v>
      </c>
    </row>
    <row r="1830" spans="2:3" x14ac:dyDescent="0.25">
      <c r="B1830" s="163"/>
      <c r="C1830" t="s">
        <v>852</v>
      </c>
    </row>
    <row r="1831" spans="2:3" x14ac:dyDescent="0.25">
      <c r="B1831" s="163"/>
      <c r="C1831" t="s">
        <v>853</v>
      </c>
    </row>
    <row r="1832" spans="2:3" x14ac:dyDescent="0.25">
      <c r="B1832" s="163"/>
      <c r="C1832" t="s">
        <v>854</v>
      </c>
    </row>
    <row r="1833" spans="2:3" x14ac:dyDescent="0.25">
      <c r="B1833" s="163"/>
      <c r="C1833" t="s">
        <v>855</v>
      </c>
    </row>
    <row r="1834" spans="2:3" x14ac:dyDescent="0.25">
      <c r="B1834" s="163"/>
    </row>
    <row r="1835" spans="2:3" ht="45" x14ac:dyDescent="0.25">
      <c r="B1835" s="163"/>
      <c r="C1835" s="78" t="s">
        <v>1774</v>
      </c>
    </row>
    <row r="1836" spans="2:3" x14ac:dyDescent="0.25">
      <c r="B1836" s="163"/>
    </row>
    <row r="1837" spans="2:3" x14ac:dyDescent="0.25">
      <c r="B1837" s="163"/>
      <c r="C1837" s="22" t="s">
        <v>1711</v>
      </c>
    </row>
    <row r="1838" spans="2:3" x14ac:dyDescent="0.25">
      <c r="B1838" s="163"/>
      <c r="C1838" s="22" t="s">
        <v>1712</v>
      </c>
    </row>
    <row r="1839" spans="2:3" x14ac:dyDescent="0.25">
      <c r="B1839" s="163"/>
      <c r="C1839" t="s">
        <v>856</v>
      </c>
    </row>
    <row r="1840" spans="2:3" x14ac:dyDescent="0.25">
      <c r="B1840" s="163"/>
      <c r="C1840" t="s">
        <v>857</v>
      </c>
    </row>
    <row r="1841" spans="2:3" x14ac:dyDescent="0.25">
      <c r="B1841" s="163"/>
      <c r="C1841" t="s">
        <v>858</v>
      </c>
    </row>
    <row r="1842" spans="2:3" x14ac:dyDescent="0.25">
      <c r="B1842" s="163"/>
      <c r="C1842" t="s">
        <v>798</v>
      </c>
    </row>
    <row r="1843" spans="2:3" x14ac:dyDescent="0.25">
      <c r="B1843" s="163"/>
      <c r="C1843" t="s">
        <v>799</v>
      </c>
    </row>
    <row r="1844" spans="2:3" x14ac:dyDescent="0.25">
      <c r="B1844" s="163"/>
      <c r="C1844" t="s">
        <v>800</v>
      </c>
    </row>
    <row r="1845" spans="2:3" x14ac:dyDescent="0.25">
      <c r="B1845" s="163"/>
    </row>
    <row r="1846" spans="2:3" x14ac:dyDescent="0.25">
      <c r="B1846" s="163"/>
      <c r="C1846" s="22" t="s">
        <v>1713</v>
      </c>
    </row>
    <row r="1847" spans="2:3" ht="30" x14ac:dyDescent="0.25">
      <c r="B1847" s="163"/>
      <c r="C1847" s="78" t="s">
        <v>1794</v>
      </c>
    </row>
    <row r="1848" spans="2:3" x14ac:dyDescent="0.25">
      <c r="B1848" s="163"/>
    </row>
    <row r="1849" spans="2:3" x14ac:dyDescent="0.25">
      <c r="B1849" s="163"/>
      <c r="C1849" t="s">
        <v>287</v>
      </c>
    </row>
    <row r="1850" spans="2:3" x14ac:dyDescent="0.25">
      <c r="B1850" s="163"/>
      <c r="C1850" t="s">
        <v>859</v>
      </c>
    </row>
    <row r="1851" spans="2:3" x14ac:dyDescent="0.25">
      <c r="B1851" s="163"/>
      <c r="C1851" t="s">
        <v>860</v>
      </c>
    </row>
    <row r="1852" spans="2:3" x14ac:dyDescent="0.25">
      <c r="B1852" s="163"/>
    </row>
    <row r="1853" spans="2:3" x14ac:dyDescent="0.25">
      <c r="B1853" s="163"/>
      <c r="C1853" t="s">
        <v>481</v>
      </c>
    </row>
    <row r="1854" spans="2:3" x14ac:dyDescent="0.25">
      <c r="B1854" s="163"/>
      <c r="C1854" t="s">
        <v>333</v>
      </c>
    </row>
    <row r="1855" spans="2:3" x14ac:dyDescent="0.25">
      <c r="B1855" s="163"/>
      <c r="C1855" t="s">
        <v>1835</v>
      </c>
    </row>
    <row r="1856" spans="2:3" x14ac:dyDescent="0.25">
      <c r="B1856" s="163"/>
      <c r="C1856" t="s">
        <v>861</v>
      </c>
    </row>
    <row r="1857" spans="2:3" x14ac:dyDescent="0.25">
      <c r="B1857" s="163"/>
      <c r="C1857" t="s">
        <v>1836</v>
      </c>
    </row>
    <row r="1858" spans="2:3" ht="30" x14ac:dyDescent="0.25">
      <c r="B1858" s="163"/>
      <c r="C1858" s="78" t="s">
        <v>1837</v>
      </c>
    </row>
    <row r="1859" spans="2:3" x14ac:dyDescent="0.25">
      <c r="B1859" s="163"/>
    </row>
    <row r="1860" spans="2:3" x14ac:dyDescent="0.25">
      <c r="B1860" s="163"/>
      <c r="C1860" t="s">
        <v>862</v>
      </c>
    </row>
    <row r="1861" spans="2:3" x14ac:dyDescent="0.25">
      <c r="B1861" s="163"/>
    </row>
    <row r="1862" spans="2:3" x14ac:dyDescent="0.25">
      <c r="B1862" s="163"/>
      <c r="C1862" s="22" t="s">
        <v>1714</v>
      </c>
    </row>
    <row r="1863" spans="2:3" ht="30" x14ac:dyDescent="0.25">
      <c r="B1863" s="163"/>
      <c r="C1863" s="78" t="s">
        <v>1791</v>
      </c>
    </row>
    <row r="1864" spans="2:3" x14ac:dyDescent="0.25">
      <c r="B1864" s="163"/>
      <c r="C1864" t="s">
        <v>876</v>
      </c>
    </row>
    <row r="1865" spans="2:3" x14ac:dyDescent="0.25">
      <c r="B1865" s="163"/>
      <c r="C1865" t="s">
        <v>1966</v>
      </c>
    </row>
    <row r="1866" spans="2:3" x14ac:dyDescent="0.25">
      <c r="B1866" s="163"/>
      <c r="C1866" t="s">
        <v>1838</v>
      </c>
    </row>
    <row r="1867" spans="2:3" x14ac:dyDescent="0.25">
      <c r="B1867" s="163"/>
      <c r="C1867" t="s">
        <v>1839</v>
      </c>
    </row>
    <row r="1868" spans="2:3" x14ac:dyDescent="0.25">
      <c r="B1868" s="163"/>
      <c r="C1868" t="s">
        <v>1840</v>
      </c>
    </row>
    <row r="1869" spans="2:3" x14ac:dyDescent="0.25">
      <c r="B1869" s="163"/>
      <c r="C1869" t="s">
        <v>1792</v>
      </c>
    </row>
    <row r="1870" spans="2:3" x14ac:dyDescent="0.25">
      <c r="B1870" s="163"/>
    </row>
    <row r="1871" spans="2:3" x14ac:dyDescent="0.25">
      <c r="B1871" s="163"/>
      <c r="C1871" s="22" t="s">
        <v>1980</v>
      </c>
    </row>
    <row r="1872" spans="2:3" x14ac:dyDescent="0.25">
      <c r="B1872" s="163"/>
      <c r="C1872" t="s">
        <v>866</v>
      </c>
    </row>
    <row r="1873" spans="2:3" x14ac:dyDescent="0.25">
      <c r="B1873" s="163"/>
      <c r="C1873" t="s">
        <v>867</v>
      </c>
    </row>
    <row r="1874" spans="2:3" x14ac:dyDescent="0.25">
      <c r="B1874" s="163"/>
      <c r="C1874" t="s">
        <v>868</v>
      </c>
    </row>
    <row r="1875" spans="2:3" x14ac:dyDescent="0.25">
      <c r="B1875" s="163"/>
    </row>
    <row r="1876" spans="2:3" x14ac:dyDescent="0.25">
      <c r="B1876" s="163"/>
      <c r="C1876" s="22" t="s">
        <v>1981</v>
      </c>
    </row>
    <row r="1877" spans="2:3" ht="30" x14ac:dyDescent="0.25">
      <c r="B1877" s="163"/>
      <c r="C1877" s="78" t="s">
        <v>1793</v>
      </c>
    </row>
    <row r="1878" spans="2:3" x14ac:dyDescent="0.25">
      <c r="B1878" s="163"/>
      <c r="C1878" t="s">
        <v>869</v>
      </c>
    </row>
    <row r="1879" spans="2:3" x14ac:dyDescent="0.25">
      <c r="B1879" s="163"/>
      <c r="C1879" t="s">
        <v>816</v>
      </c>
    </row>
    <row r="1880" spans="2:3" x14ac:dyDescent="0.25">
      <c r="B1880" s="163"/>
      <c r="C1880" t="s">
        <v>870</v>
      </c>
    </row>
    <row r="1881" spans="2:3" x14ac:dyDescent="0.25">
      <c r="B1881" s="163"/>
    </row>
    <row r="1882" spans="2:3" x14ac:dyDescent="0.25">
      <c r="B1882" s="163"/>
      <c r="C1882" s="22" t="s">
        <v>1715</v>
      </c>
    </row>
    <row r="1883" spans="2:3" x14ac:dyDescent="0.25">
      <c r="B1883" s="163"/>
      <c r="C1883" t="s">
        <v>1529</v>
      </c>
    </row>
    <row r="1884" spans="2:3" x14ac:dyDescent="0.25">
      <c r="B1884" s="163"/>
      <c r="C1884" t="s">
        <v>872</v>
      </c>
    </row>
    <row r="1885" spans="2:3" x14ac:dyDescent="0.25">
      <c r="B1885" s="163"/>
      <c r="C1885" t="s">
        <v>873</v>
      </c>
    </row>
    <row r="1886" spans="2:3" x14ac:dyDescent="0.25">
      <c r="B1886" s="163"/>
      <c r="C1886" t="s">
        <v>874</v>
      </c>
    </row>
    <row r="1887" spans="2:3" x14ac:dyDescent="0.25">
      <c r="B1887" s="163"/>
    </row>
    <row r="1888" spans="2:3" x14ac:dyDescent="0.25">
      <c r="B1888" s="163"/>
      <c r="C1888" s="22" t="s">
        <v>1716</v>
      </c>
    </row>
    <row r="1889" spans="2:3" x14ac:dyDescent="0.25">
      <c r="B1889" s="163"/>
      <c r="C1889" s="22" t="s">
        <v>1717</v>
      </c>
    </row>
    <row r="1890" spans="2:3" x14ac:dyDescent="0.25">
      <c r="B1890" s="163"/>
      <c r="C1890" t="s">
        <v>875</v>
      </c>
    </row>
    <row r="1891" spans="2:3" x14ac:dyDescent="0.25">
      <c r="B1891" s="163"/>
      <c r="C1891" t="s">
        <v>876</v>
      </c>
    </row>
    <row r="1892" spans="2:3" x14ac:dyDescent="0.25">
      <c r="B1892" s="163"/>
      <c r="C1892" t="s">
        <v>863</v>
      </c>
    </row>
    <row r="1893" spans="2:3" x14ac:dyDescent="0.25">
      <c r="B1893" s="163"/>
      <c r="C1893" t="s">
        <v>864</v>
      </c>
    </row>
    <row r="1894" spans="2:3" x14ac:dyDescent="0.25">
      <c r="B1894" s="163"/>
      <c r="C1894" t="s">
        <v>865</v>
      </c>
    </row>
    <row r="1895" spans="2:3" x14ac:dyDescent="0.25">
      <c r="B1895" s="163"/>
      <c r="C1895" t="s">
        <v>344</v>
      </c>
    </row>
    <row r="1896" spans="2:3" x14ac:dyDescent="0.25">
      <c r="B1896" s="163"/>
      <c r="C1896" t="s">
        <v>877</v>
      </c>
    </row>
    <row r="1897" spans="2:3" x14ac:dyDescent="0.25">
      <c r="B1897" s="163"/>
      <c r="C1897" t="s">
        <v>345</v>
      </c>
    </row>
    <row r="1898" spans="2:3" x14ac:dyDescent="0.25">
      <c r="B1898" s="163"/>
    </row>
    <row r="1899" spans="2:3" x14ac:dyDescent="0.25">
      <c r="B1899" s="163"/>
      <c r="C1899" s="22" t="s">
        <v>1982</v>
      </c>
    </row>
    <row r="1900" spans="2:3" x14ac:dyDescent="0.25">
      <c r="B1900" s="163"/>
      <c r="C1900" t="s">
        <v>878</v>
      </c>
    </row>
    <row r="1901" spans="2:3" x14ac:dyDescent="0.25">
      <c r="B1901" s="163"/>
      <c r="C1901" t="s">
        <v>879</v>
      </c>
    </row>
    <row r="1902" spans="2:3" x14ac:dyDescent="0.25">
      <c r="B1902" s="163"/>
      <c r="C1902" t="s">
        <v>880</v>
      </c>
    </row>
    <row r="1903" spans="2:3" x14ac:dyDescent="0.25">
      <c r="B1903" s="163"/>
      <c r="C1903" t="s">
        <v>868</v>
      </c>
    </row>
    <row r="1904" spans="2:3" x14ac:dyDescent="0.25">
      <c r="B1904" s="163"/>
    </row>
    <row r="1905" spans="2:3" x14ac:dyDescent="0.25">
      <c r="B1905" s="163"/>
      <c r="C1905" s="22" t="s">
        <v>1983</v>
      </c>
    </row>
    <row r="1906" spans="2:3" x14ac:dyDescent="0.25">
      <c r="B1906" s="163"/>
      <c r="C1906" t="s">
        <v>881</v>
      </c>
    </row>
    <row r="1907" spans="2:3" x14ac:dyDescent="0.25">
      <c r="B1907" s="163"/>
      <c r="C1907" t="s">
        <v>882</v>
      </c>
    </row>
    <row r="1908" spans="2:3" x14ac:dyDescent="0.25">
      <c r="B1908" s="163"/>
      <c r="C1908" t="s">
        <v>869</v>
      </c>
    </row>
    <row r="1909" spans="2:3" x14ac:dyDescent="0.25">
      <c r="B1909" s="163"/>
      <c r="C1909" t="s">
        <v>816</v>
      </c>
    </row>
    <row r="1910" spans="2:3" x14ac:dyDescent="0.25">
      <c r="B1910" s="163"/>
      <c r="C1910" t="s">
        <v>883</v>
      </c>
    </row>
    <row r="1911" spans="2:3" x14ac:dyDescent="0.25">
      <c r="B1911" s="163"/>
    </row>
    <row r="1912" spans="2:3" x14ac:dyDescent="0.25">
      <c r="B1912" s="163"/>
      <c r="C1912" s="22" t="s">
        <v>1718</v>
      </c>
    </row>
    <row r="1913" spans="2:3" x14ac:dyDescent="0.25">
      <c r="B1913" s="163"/>
      <c r="C1913" s="22" t="s">
        <v>1719</v>
      </c>
    </row>
    <row r="1914" spans="2:3" x14ac:dyDescent="0.25">
      <c r="B1914" s="163"/>
      <c r="C1914" t="s">
        <v>884</v>
      </c>
    </row>
    <row r="1915" spans="2:3" x14ac:dyDescent="0.25">
      <c r="B1915" s="163"/>
    </row>
    <row r="1916" spans="2:3" x14ac:dyDescent="0.25">
      <c r="B1916" s="163"/>
      <c r="C1916" s="22" t="s">
        <v>1720</v>
      </c>
    </row>
    <row r="1917" spans="2:3" x14ac:dyDescent="0.25">
      <c r="B1917" s="163"/>
      <c r="C1917" t="s">
        <v>885</v>
      </c>
    </row>
    <row r="1918" spans="2:3" x14ac:dyDescent="0.25">
      <c r="B1918" s="163"/>
      <c r="C1918" t="s">
        <v>1790</v>
      </c>
    </row>
    <row r="1919" spans="2:3" x14ac:dyDescent="0.25">
      <c r="B1919" s="163"/>
    </row>
    <row r="1920" spans="2:3" x14ac:dyDescent="0.25">
      <c r="B1920" s="163"/>
      <c r="C1920" s="22" t="s">
        <v>1721</v>
      </c>
    </row>
    <row r="1921" spans="2:3" x14ac:dyDescent="0.25">
      <c r="B1921" s="163"/>
      <c r="C1921" s="22" t="s">
        <v>1722</v>
      </c>
    </row>
    <row r="1922" spans="2:3" ht="30" x14ac:dyDescent="0.25">
      <c r="B1922" s="163"/>
      <c r="C1922" s="78" t="s">
        <v>1789</v>
      </c>
    </row>
    <row r="1923" spans="2:3" x14ac:dyDescent="0.25">
      <c r="B1923" s="163"/>
    </row>
    <row r="1924" spans="2:3" x14ac:dyDescent="0.25">
      <c r="B1924" s="163"/>
      <c r="C1924" t="s">
        <v>886</v>
      </c>
    </row>
    <row r="1925" spans="2:3" x14ac:dyDescent="0.25">
      <c r="B1925" s="163"/>
      <c r="C1925" t="s">
        <v>887</v>
      </c>
    </row>
    <row r="1926" spans="2:3" x14ac:dyDescent="0.25">
      <c r="B1926" s="163"/>
      <c r="C1926" t="s">
        <v>888</v>
      </c>
    </row>
    <row r="1927" spans="2:3" x14ac:dyDescent="0.25">
      <c r="B1927" s="163"/>
      <c r="C1927" t="s">
        <v>316</v>
      </c>
    </row>
    <row r="1928" spans="2:3" x14ac:dyDescent="0.25">
      <c r="B1928" s="163"/>
    </row>
    <row r="1929" spans="2:3" x14ac:dyDescent="0.25">
      <c r="B1929" s="163"/>
      <c r="C1929" s="22" t="s">
        <v>1723</v>
      </c>
    </row>
    <row r="1930" spans="2:3" ht="30" x14ac:dyDescent="0.25">
      <c r="B1930" s="163"/>
      <c r="C1930" s="78" t="s">
        <v>1788</v>
      </c>
    </row>
    <row r="1931" spans="2:3" x14ac:dyDescent="0.25">
      <c r="B1931" s="163"/>
    </row>
    <row r="1932" spans="2:3" x14ac:dyDescent="0.25">
      <c r="B1932" s="163"/>
      <c r="C1932" t="s">
        <v>333</v>
      </c>
    </row>
    <row r="1933" spans="2:3" x14ac:dyDescent="0.25">
      <c r="B1933" s="163"/>
      <c r="C1933" t="s">
        <v>889</v>
      </c>
    </row>
    <row r="1934" spans="2:3" x14ac:dyDescent="0.25">
      <c r="B1934" s="163"/>
      <c r="C1934" t="s">
        <v>331</v>
      </c>
    </row>
    <row r="1935" spans="2:3" x14ac:dyDescent="0.25">
      <c r="B1935" s="163"/>
    </row>
    <row r="1936" spans="2:3" x14ac:dyDescent="0.25">
      <c r="B1936" s="163"/>
      <c r="C1936" s="22" t="s">
        <v>1724</v>
      </c>
    </row>
    <row r="1937" spans="2:3" x14ac:dyDescent="0.25">
      <c r="B1937" s="163"/>
      <c r="C1937" s="22" t="s">
        <v>1725</v>
      </c>
    </row>
    <row r="1938" spans="2:3" x14ac:dyDescent="0.25">
      <c r="B1938" s="163"/>
      <c r="C1938" t="s">
        <v>890</v>
      </c>
    </row>
    <row r="1939" spans="2:3" x14ac:dyDescent="0.25">
      <c r="B1939" s="163"/>
      <c r="C1939" t="s">
        <v>891</v>
      </c>
    </row>
    <row r="1940" spans="2:3" x14ac:dyDescent="0.25">
      <c r="B1940" s="163"/>
      <c r="C1940" t="s">
        <v>892</v>
      </c>
    </row>
    <row r="1941" spans="2:3" x14ac:dyDescent="0.25">
      <c r="B1941" s="163"/>
      <c r="C1941" t="s">
        <v>893</v>
      </c>
    </row>
    <row r="1942" spans="2:3" x14ac:dyDescent="0.25">
      <c r="B1942" s="163"/>
    </row>
    <row r="1943" spans="2:3" x14ac:dyDescent="0.25">
      <c r="B1943" s="163"/>
      <c r="C1943" s="22" t="s">
        <v>1726</v>
      </c>
    </row>
    <row r="1944" spans="2:3" x14ac:dyDescent="0.25">
      <c r="B1944" s="163"/>
      <c r="C1944" t="s">
        <v>894</v>
      </c>
    </row>
    <row r="1945" spans="2:3" x14ac:dyDescent="0.25">
      <c r="B1945" s="163"/>
      <c r="C1945" t="s">
        <v>895</v>
      </c>
    </row>
    <row r="1946" spans="2:3" x14ac:dyDescent="0.25">
      <c r="B1946" s="163"/>
      <c r="C1946" t="s">
        <v>896</v>
      </c>
    </row>
    <row r="1947" spans="2:3" x14ac:dyDescent="0.25">
      <c r="B1947" s="163"/>
      <c r="C1947" t="s">
        <v>897</v>
      </c>
    </row>
    <row r="1948" spans="2:3" x14ac:dyDescent="0.25">
      <c r="B1948" s="163"/>
    </row>
    <row r="1949" spans="2:3" x14ac:dyDescent="0.25">
      <c r="B1949" s="163"/>
      <c r="C1949" s="22" t="s">
        <v>1727</v>
      </c>
    </row>
    <row r="1950" spans="2:3" ht="30" x14ac:dyDescent="0.25">
      <c r="B1950" s="163"/>
      <c r="C1950" s="191" t="s">
        <v>1588</v>
      </c>
    </row>
    <row r="1951" spans="2:3" x14ac:dyDescent="0.25">
      <c r="B1951" s="163"/>
      <c r="C1951" s="190"/>
    </row>
    <row r="1952" spans="2:3" ht="30" x14ac:dyDescent="0.25">
      <c r="B1952" s="163"/>
      <c r="C1952" s="250" t="s">
        <v>1787</v>
      </c>
    </row>
    <row r="1953" spans="2:3" x14ac:dyDescent="0.25">
      <c r="B1953" s="163"/>
    </row>
    <row r="1954" spans="2:3" x14ac:dyDescent="0.25">
      <c r="B1954" s="163"/>
      <c r="C1954" s="22" t="s">
        <v>1728</v>
      </c>
    </row>
    <row r="1955" spans="2:3" x14ac:dyDescent="0.25">
      <c r="B1955" s="163"/>
      <c r="C1955" t="s">
        <v>1786</v>
      </c>
    </row>
    <row r="1956" spans="2:3" x14ac:dyDescent="0.25">
      <c r="B1956" s="163"/>
    </row>
    <row r="1957" spans="2:3" x14ac:dyDescent="0.25">
      <c r="B1957" s="163"/>
      <c r="C1957" t="s">
        <v>898</v>
      </c>
    </row>
    <row r="1958" spans="2:3" x14ac:dyDescent="0.25">
      <c r="B1958" s="163"/>
      <c r="C1958" t="s">
        <v>899</v>
      </c>
    </row>
    <row r="1959" spans="2:3" x14ac:dyDescent="0.25">
      <c r="B1959" s="163"/>
      <c r="C1959" t="s">
        <v>900</v>
      </c>
    </row>
    <row r="1960" spans="2:3" ht="30" x14ac:dyDescent="0.25">
      <c r="B1960" s="163"/>
      <c r="C1960" s="78" t="s">
        <v>1785</v>
      </c>
    </row>
    <row r="1961" spans="2:3" x14ac:dyDescent="0.25">
      <c r="B1961" s="163"/>
      <c r="C1961" s="48"/>
    </row>
    <row r="1962" spans="2:3" x14ac:dyDescent="0.25">
      <c r="B1962" s="163"/>
      <c r="C1962" t="s">
        <v>901</v>
      </c>
    </row>
    <row r="1963" spans="2:3" ht="30" customHeight="1" x14ac:dyDescent="0.25">
      <c r="B1963" s="163"/>
      <c r="C1963" s="78" t="s">
        <v>1784</v>
      </c>
    </row>
    <row r="1964" spans="2:3" x14ac:dyDescent="0.25">
      <c r="B1964" s="163"/>
    </row>
    <row r="1965" spans="2:3" x14ac:dyDescent="0.25">
      <c r="B1965" s="163"/>
      <c r="C1965" t="s">
        <v>453</v>
      </c>
    </row>
    <row r="1966" spans="2:3" ht="75" x14ac:dyDescent="0.25">
      <c r="B1966" s="163"/>
      <c r="C1966" s="78" t="s">
        <v>1783</v>
      </c>
    </row>
    <row r="1967" spans="2:3" x14ac:dyDescent="0.25">
      <c r="B1967" s="163"/>
    </row>
    <row r="1968" spans="2:3" x14ac:dyDescent="0.25">
      <c r="B1968" s="163"/>
      <c r="C1968" t="s">
        <v>206</v>
      </c>
    </row>
    <row r="1969" spans="2:3" ht="30" x14ac:dyDescent="0.25">
      <c r="B1969" s="163"/>
      <c r="C1969" s="78" t="s">
        <v>1782</v>
      </c>
    </row>
    <row r="1970" spans="2:3" x14ac:dyDescent="0.25">
      <c r="B1970" s="163"/>
      <c r="C1970" t="s">
        <v>902</v>
      </c>
    </row>
    <row r="1971" spans="2:3" x14ac:dyDescent="0.25">
      <c r="B1971" s="163"/>
    </row>
    <row r="1972" spans="2:3" x14ac:dyDescent="0.25">
      <c r="B1972" s="163"/>
      <c r="C1972" t="s">
        <v>903</v>
      </c>
    </row>
    <row r="1973" spans="2:3" x14ac:dyDescent="0.25">
      <c r="B1973" s="163"/>
      <c r="C1973" t="s">
        <v>904</v>
      </c>
    </row>
    <row r="1974" spans="2:3" x14ac:dyDescent="0.25">
      <c r="B1974" s="163"/>
      <c r="C1974" t="s">
        <v>905</v>
      </c>
    </row>
    <row r="1975" spans="2:3" x14ac:dyDescent="0.25">
      <c r="B1975" s="163"/>
      <c r="C1975" t="s">
        <v>906</v>
      </c>
    </row>
    <row r="1976" spans="2:3" x14ac:dyDescent="0.25">
      <c r="B1976" s="163"/>
    </row>
    <row r="1977" spans="2:3" x14ac:dyDescent="0.25">
      <c r="B1977" s="163"/>
      <c r="C1977" t="s">
        <v>907</v>
      </c>
    </row>
    <row r="1978" spans="2:3" x14ac:dyDescent="0.25">
      <c r="B1978" s="163"/>
    </row>
    <row r="1979" spans="2:3" x14ac:dyDescent="0.25">
      <c r="B1979" s="163"/>
      <c r="C1979" s="22" t="s">
        <v>1729</v>
      </c>
    </row>
    <row r="1980" spans="2:3" ht="75" x14ac:dyDescent="0.25">
      <c r="B1980" s="163"/>
      <c r="C1980" s="78" t="s">
        <v>1781</v>
      </c>
    </row>
  </sheetData>
  <mergeCells count="57">
    <mergeCell ref="D586:F586"/>
    <mergeCell ref="C349:C351"/>
    <mergeCell ref="C352:C359"/>
    <mergeCell ref="C360:C377"/>
    <mergeCell ref="C311:C328"/>
    <mergeCell ref="B6:B98"/>
    <mergeCell ref="B101:B167"/>
    <mergeCell ref="C300:C302"/>
    <mergeCell ref="C303:C310"/>
    <mergeCell ref="E210:E211"/>
    <mergeCell ref="E232:E234"/>
    <mergeCell ref="E226:E227"/>
    <mergeCell ref="E228:E229"/>
    <mergeCell ref="E230:E231"/>
    <mergeCell ref="E224:E225"/>
    <mergeCell ref="E1:H3"/>
    <mergeCell ref="E213:E214"/>
    <mergeCell ref="E215:E216"/>
    <mergeCell ref="E218:E219"/>
    <mergeCell ref="E221:E222"/>
    <mergeCell ref="E208:E209"/>
    <mergeCell ref="E1173:E1175"/>
    <mergeCell ref="F1173:F1175"/>
    <mergeCell ref="G1173:G1175"/>
    <mergeCell ref="F1177:F1182"/>
    <mergeCell ref="E1177:E1182"/>
    <mergeCell ref="G1177:G1182"/>
    <mergeCell ref="G1183:G1186"/>
    <mergeCell ref="E1187:E1188"/>
    <mergeCell ref="F1187:F1188"/>
    <mergeCell ref="G1187:G1188"/>
    <mergeCell ref="F1189:F1192"/>
    <mergeCell ref="E1189:E1192"/>
    <mergeCell ref="G1189:G1192"/>
    <mergeCell ref="F1183:F1186"/>
    <mergeCell ref="E1183:E1186"/>
    <mergeCell ref="G1194:G1197"/>
    <mergeCell ref="F1194:F1197"/>
    <mergeCell ref="E1194:E1197"/>
    <mergeCell ref="F1207:F1208"/>
    <mergeCell ref="E1205:E1206"/>
    <mergeCell ref="E1207:E1208"/>
    <mergeCell ref="F1205:F1206"/>
    <mergeCell ref="G1202:G1203"/>
    <mergeCell ref="E1202:E1203"/>
    <mergeCell ref="F1202:F1203"/>
    <mergeCell ref="G1205:G1206"/>
    <mergeCell ref="G1207:G1208"/>
    <mergeCell ref="G1215:G1216"/>
    <mergeCell ref="F1215:F1216"/>
    <mergeCell ref="E1215:E1216"/>
    <mergeCell ref="F1209:F1210"/>
    <mergeCell ref="E1209:E1210"/>
    <mergeCell ref="G1209:G1210"/>
    <mergeCell ref="F1211:F1214"/>
    <mergeCell ref="E1211:E1214"/>
    <mergeCell ref="G1211:G1214"/>
  </mergeCells>
  <hyperlinks>
    <hyperlink ref="C884" location="'Ogólne zasady'!E611" display="Informacje techniczne"/>
    <hyperlink ref="F1177" r:id="rId1"/>
    <hyperlink ref="F1187" r:id="rId2"/>
    <hyperlink ref="F1189" r:id="rId3"/>
  </hyperlinks>
  <pageMargins left="0.7" right="0.7" top="0.75" bottom="0.75" header="0.3" footer="0.3"/>
  <pageSetup paperSize="9" orientation="portrait" horizontalDpi="300" verticalDpi="300" r:id="rId4"/>
  <ignoredErrors>
    <ignoredError sqref="F1198" numberStoredAsText="1"/>
  </ignoredError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V190"/>
  <sheetViews>
    <sheetView tabSelected="1" zoomScaleNormal="100" workbookViewId="0">
      <pane ySplit="4" topLeftCell="A5" activePane="bottomLeft" state="frozen"/>
      <selection pane="bottomLeft" activeCell="D8" sqref="D8"/>
    </sheetView>
  </sheetViews>
  <sheetFormatPr defaultRowHeight="15" x14ac:dyDescent="0.25"/>
  <cols>
    <col min="1" max="1" width="15.7109375" customWidth="1"/>
    <col min="2" max="2" width="27.140625" customWidth="1"/>
    <col min="3" max="3" width="33.7109375" customWidth="1"/>
    <col min="4" max="4" width="26" customWidth="1"/>
    <col min="5" max="6" width="14.28515625" customWidth="1"/>
    <col min="7" max="7" width="18.5703125" customWidth="1"/>
    <col min="8" max="8" width="12.85546875" customWidth="1"/>
    <col min="9" max="9" width="18.5703125" customWidth="1"/>
    <col min="10" max="10" width="41.7109375" customWidth="1"/>
    <col min="11" max="11" width="60" customWidth="1"/>
    <col min="12" max="12" width="15.42578125" customWidth="1"/>
  </cols>
  <sheetData>
    <row r="1" spans="1:19" s="106" customFormat="1" ht="12.75" customHeight="1" x14ac:dyDescent="0.25">
      <c r="B1" s="107"/>
      <c r="C1" s="107"/>
      <c r="I1" s="5"/>
      <c r="K1" s="287" t="str">
        <f>IF('PL EN'!$B$1="Polski",CONCATENATE("Specyfikacja produków reklamowych Performance Wirtualna Polska Media S.A.",CHAR(10),"W celu zasięgnięcia dodatkowych informacji prosimy o kontakt z Biurem Reklamy,",CHAR(10),"reklama@grupawp.pl, tel. (+48) 22 57 63 900; fax (+48) 22 57 63 959"),CONCATENATE("Specification of performance advertising products of Wirtualna Polska Media S.A.",CHAR(10),"For further information please contact the Advertising Office of WP,",CHAR(10),"reklama@grupawp.pl, phone (+48) 22 57 63 900; fax (+48) 22 57 63 959"))</f>
        <v>Specyfikacja produków reklamowych Performance Wirtualna Polska Media S.A.
W celu zasięgnięcia dodatkowych informacji prosimy o kontakt z Biurem Reklamy,
reklama@grupawp.pl, tel. (+48) 22 57 63 900; fax (+48) 22 57 63 959</v>
      </c>
      <c r="L1" s="287"/>
      <c r="M1" s="5"/>
      <c r="N1" s="5"/>
    </row>
    <row r="2" spans="1:19" s="106" customFormat="1" ht="12.75" customHeight="1" x14ac:dyDescent="0.25">
      <c r="A2" s="109"/>
      <c r="B2" s="112"/>
      <c r="C2" s="107"/>
      <c r="H2" s="5"/>
      <c r="I2" s="5"/>
      <c r="J2" s="5"/>
      <c r="K2" s="287"/>
      <c r="L2" s="287"/>
      <c r="M2" s="5"/>
      <c r="N2" s="5"/>
    </row>
    <row r="3" spans="1:19" s="106" customFormat="1" ht="12.75" customHeight="1" x14ac:dyDescent="0.25">
      <c r="B3" s="107"/>
      <c r="C3" s="112"/>
      <c r="H3" s="5"/>
      <c r="I3" s="5"/>
      <c r="J3" s="5"/>
      <c r="K3" s="287"/>
      <c r="L3" s="287"/>
      <c r="M3" s="5"/>
      <c r="N3" s="5"/>
    </row>
    <row r="4" spans="1:19" s="108" customFormat="1" ht="12.75" customHeight="1" x14ac:dyDescent="0.25">
      <c r="B4" s="4" t="s">
        <v>4</v>
      </c>
      <c r="C4" s="4"/>
    </row>
    <row r="5" spans="1:19" s="106" customFormat="1" x14ac:dyDescent="0.25">
      <c r="B5" s="107"/>
      <c r="C5" s="107"/>
    </row>
    <row r="6" spans="1:19" s="106" customFormat="1" ht="25.5" customHeight="1" x14ac:dyDescent="0.25">
      <c r="A6" s="311" t="s">
        <v>909</v>
      </c>
      <c r="B6" s="311" t="s">
        <v>910</v>
      </c>
      <c r="C6" s="309" t="s">
        <v>911</v>
      </c>
      <c r="D6" s="311" t="s">
        <v>912</v>
      </c>
      <c r="E6" s="322" t="s">
        <v>913</v>
      </c>
      <c r="F6" s="323"/>
      <c r="G6" s="309" t="s">
        <v>914</v>
      </c>
      <c r="H6" s="309" t="s">
        <v>915</v>
      </c>
      <c r="I6" s="309" t="s">
        <v>916</v>
      </c>
      <c r="J6" s="309" t="s">
        <v>917</v>
      </c>
      <c r="K6" s="311" t="s">
        <v>918</v>
      </c>
      <c r="L6" s="311" t="s">
        <v>919</v>
      </c>
    </row>
    <row r="7" spans="1:19" s="106" customFormat="1" ht="25.5" customHeight="1" x14ac:dyDescent="0.25">
      <c r="A7" s="311"/>
      <c r="B7" s="311"/>
      <c r="C7" s="310"/>
      <c r="D7" s="311"/>
      <c r="E7" s="103" t="s">
        <v>920</v>
      </c>
      <c r="F7" s="103" t="s">
        <v>921</v>
      </c>
      <c r="G7" s="310"/>
      <c r="H7" s="310"/>
      <c r="I7" s="310"/>
      <c r="J7" s="310"/>
      <c r="K7" s="311"/>
      <c r="L7" s="311"/>
    </row>
    <row r="8" spans="1:19" s="106" customFormat="1" ht="33" customHeight="1" x14ac:dyDescent="0.25">
      <c r="A8" s="330" t="s">
        <v>922</v>
      </c>
      <c r="B8" s="306" t="s">
        <v>923</v>
      </c>
      <c r="C8" s="34" t="s">
        <v>923</v>
      </c>
      <c r="D8" s="14" t="s">
        <v>924</v>
      </c>
      <c r="E8" s="14" t="s">
        <v>925</v>
      </c>
      <c r="F8" s="14" t="s">
        <v>926</v>
      </c>
      <c r="G8" s="14" t="s">
        <v>927</v>
      </c>
      <c r="H8" s="14" t="s">
        <v>928</v>
      </c>
      <c r="I8" s="14" t="s">
        <v>50</v>
      </c>
      <c r="J8" s="14" t="s">
        <v>929</v>
      </c>
      <c r="K8" s="15"/>
      <c r="L8" s="201" t="s">
        <v>1625</v>
      </c>
    </row>
    <row r="9" spans="1:19" s="106" customFormat="1" ht="33" customHeight="1" x14ac:dyDescent="0.25">
      <c r="A9" s="331"/>
      <c r="B9" s="307"/>
      <c r="C9" s="90" t="s">
        <v>1431</v>
      </c>
      <c r="D9" s="76" t="s">
        <v>924</v>
      </c>
      <c r="E9" s="76" t="s">
        <v>925</v>
      </c>
      <c r="F9" s="76" t="s">
        <v>926</v>
      </c>
      <c r="G9" s="76" t="s">
        <v>927</v>
      </c>
      <c r="H9" s="76" t="s">
        <v>930</v>
      </c>
      <c r="I9" s="76" t="s">
        <v>931</v>
      </c>
      <c r="J9" s="76" t="s">
        <v>932</v>
      </c>
      <c r="K9" s="100" t="s">
        <v>933</v>
      </c>
      <c r="L9" s="202" t="s">
        <v>1625</v>
      </c>
    </row>
    <row r="10" spans="1:19" s="106" customFormat="1" ht="33" customHeight="1" x14ac:dyDescent="0.25">
      <c r="A10" s="331"/>
      <c r="B10" s="307"/>
      <c r="C10" s="41" t="s">
        <v>1432</v>
      </c>
      <c r="D10" s="76" t="s">
        <v>934</v>
      </c>
      <c r="E10" s="76" t="s">
        <v>935</v>
      </c>
      <c r="F10" s="76" t="s">
        <v>926</v>
      </c>
      <c r="G10" s="76" t="s">
        <v>927</v>
      </c>
      <c r="H10" s="76" t="s">
        <v>928</v>
      </c>
      <c r="I10" s="76" t="s">
        <v>50</v>
      </c>
      <c r="J10" s="76" t="s">
        <v>936</v>
      </c>
      <c r="K10" s="100"/>
      <c r="L10" s="202" t="s">
        <v>1625</v>
      </c>
    </row>
    <row r="11" spans="1:19" s="106" customFormat="1" ht="41.25" customHeight="1" x14ac:dyDescent="0.25">
      <c r="A11" s="331"/>
      <c r="B11" s="307"/>
      <c r="C11" s="69" t="s">
        <v>1350</v>
      </c>
      <c r="D11" s="100" t="s">
        <v>1351</v>
      </c>
      <c r="E11" s="76" t="s">
        <v>937</v>
      </c>
      <c r="F11" s="76" t="s">
        <v>937</v>
      </c>
      <c r="G11" s="76" t="s">
        <v>927</v>
      </c>
      <c r="H11" s="76" t="s">
        <v>928</v>
      </c>
      <c r="I11" s="76" t="s">
        <v>50</v>
      </c>
      <c r="J11" s="76" t="s">
        <v>938</v>
      </c>
      <c r="K11" s="100" t="s">
        <v>1352</v>
      </c>
      <c r="L11" s="202" t="s">
        <v>1625</v>
      </c>
    </row>
    <row r="12" spans="1:19" s="106" customFormat="1" ht="33" customHeight="1" x14ac:dyDescent="0.25">
      <c r="A12" s="331"/>
      <c r="B12" s="307"/>
      <c r="C12" s="91" t="s">
        <v>1433</v>
      </c>
      <c r="D12" s="16" t="s">
        <v>939</v>
      </c>
      <c r="E12" s="16" t="s">
        <v>940</v>
      </c>
      <c r="F12" s="16" t="s">
        <v>937</v>
      </c>
      <c r="G12" s="16" t="s">
        <v>927</v>
      </c>
      <c r="H12" s="16" t="s">
        <v>941</v>
      </c>
      <c r="I12" s="16" t="s">
        <v>5</v>
      </c>
      <c r="J12" s="16" t="s">
        <v>128</v>
      </c>
      <c r="K12" s="17"/>
      <c r="L12" s="203" t="s">
        <v>1625</v>
      </c>
      <c r="M12" s="96"/>
      <c r="N12" s="96"/>
      <c r="O12" s="96"/>
      <c r="P12" s="96"/>
      <c r="Q12" s="96"/>
      <c r="R12" s="96"/>
      <c r="S12" s="96"/>
    </row>
    <row r="13" spans="1:19" s="106" customFormat="1" ht="33" customHeight="1" x14ac:dyDescent="0.25">
      <c r="A13" s="331"/>
      <c r="B13" s="307"/>
      <c r="C13" s="91" t="s">
        <v>1434</v>
      </c>
      <c r="D13" s="16" t="s">
        <v>1666</v>
      </c>
      <c r="E13" s="16" t="s">
        <v>935</v>
      </c>
      <c r="F13" s="16" t="s">
        <v>937</v>
      </c>
      <c r="G13" s="16" t="s">
        <v>927</v>
      </c>
      <c r="H13" s="16" t="s">
        <v>941</v>
      </c>
      <c r="I13" s="16" t="s">
        <v>50</v>
      </c>
      <c r="J13" s="16" t="s">
        <v>128</v>
      </c>
      <c r="K13" s="17"/>
      <c r="L13" s="203" t="s">
        <v>1625</v>
      </c>
      <c r="M13" s="96"/>
      <c r="N13" s="96"/>
      <c r="O13" s="96"/>
      <c r="P13" s="96"/>
      <c r="Q13" s="96"/>
      <c r="R13" s="96"/>
      <c r="S13" s="96"/>
    </row>
    <row r="14" spans="1:19" s="106" customFormat="1" ht="33" customHeight="1" x14ac:dyDescent="0.25">
      <c r="A14" s="331"/>
      <c r="B14" s="307"/>
      <c r="C14" s="35" t="s">
        <v>1430</v>
      </c>
      <c r="D14" s="75" t="s">
        <v>1241</v>
      </c>
      <c r="E14" s="139" t="s">
        <v>1242</v>
      </c>
      <c r="F14" s="75" t="s">
        <v>937</v>
      </c>
      <c r="G14" s="140" t="s">
        <v>927</v>
      </c>
      <c r="H14" s="75" t="s">
        <v>1243</v>
      </c>
      <c r="I14" s="75" t="s">
        <v>5</v>
      </c>
      <c r="J14" s="75" t="s">
        <v>1253</v>
      </c>
      <c r="K14" s="179" t="s">
        <v>1244</v>
      </c>
      <c r="L14" s="203" t="s">
        <v>1625</v>
      </c>
      <c r="M14" s="96"/>
      <c r="N14" s="96"/>
      <c r="O14" s="96"/>
      <c r="P14" s="96"/>
      <c r="Q14" s="96"/>
      <c r="R14" s="96"/>
      <c r="S14" s="96"/>
    </row>
    <row r="15" spans="1:19" s="106" customFormat="1" ht="33" customHeight="1" x14ac:dyDescent="0.25">
      <c r="A15" s="331"/>
      <c r="B15" s="307"/>
      <c r="C15" s="35" t="s">
        <v>1429</v>
      </c>
      <c r="D15" s="16" t="s">
        <v>934</v>
      </c>
      <c r="E15" s="16" t="s">
        <v>935</v>
      </c>
      <c r="F15" s="16" t="s">
        <v>937</v>
      </c>
      <c r="G15" s="16" t="s">
        <v>927</v>
      </c>
      <c r="H15" s="16" t="s">
        <v>928</v>
      </c>
      <c r="I15" s="16" t="s">
        <v>50</v>
      </c>
      <c r="J15" s="16" t="s">
        <v>938</v>
      </c>
      <c r="K15" s="17"/>
      <c r="L15" s="203" t="s">
        <v>1625</v>
      </c>
      <c r="M15" s="96"/>
      <c r="N15" s="96"/>
      <c r="O15" s="96"/>
      <c r="P15" s="96"/>
      <c r="Q15" s="96"/>
      <c r="R15" s="96"/>
      <c r="S15" s="96"/>
    </row>
    <row r="16" spans="1:19" s="106" customFormat="1" ht="33" customHeight="1" x14ac:dyDescent="0.25">
      <c r="A16" s="331"/>
      <c r="B16" s="307"/>
      <c r="C16" s="35" t="s">
        <v>1435</v>
      </c>
      <c r="D16" s="16" t="s">
        <v>942</v>
      </c>
      <c r="E16" s="16" t="s">
        <v>935</v>
      </c>
      <c r="F16" s="16" t="s">
        <v>937</v>
      </c>
      <c r="G16" s="16" t="s">
        <v>927</v>
      </c>
      <c r="H16" s="16" t="s">
        <v>928</v>
      </c>
      <c r="I16" s="16" t="s">
        <v>50</v>
      </c>
      <c r="J16" s="16" t="s">
        <v>938</v>
      </c>
      <c r="K16" s="17"/>
      <c r="L16" s="203" t="s">
        <v>1625</v>
      </c>
      <c r="M16" s="96"/>
      <c r="N16" s="96"/>
      <c r="O16" s="96"/>
      <c r="P16" s="96"/>
      <c r="Q16" s="96"/>
      <c r="R16" s="96"/>
      <c r="S16" s="96"/>
    </row>
    <row r="17" spans="1:19" s="106" customFormat="1" ht="33" customHeight="1" x14ac:dyDescent="0.25">
      <c r="A17" s="331"/>
      <c r="B17" s="307"/>
      <c r="C17" s="89" t="s">
        <v>943</v>
      </c>
      <c r="D17" s="74" t="s">
        <v>924</v>
      </c>
      <c r="E17" s="74" t="s">
        <v>925</v>
      </c>
      <c r="F17" s="74" t="s">
        <v>926</v>
      </c>
      <c r="G17" s="74" t="s">
        <v>927</v>
      </c>
      <c r="H17" s="74" t="s">
        <v>930</v>
      </c>
      <c r="I17" s="74" t="s">
        <v>50</v>
      </c>
      <c r="J17" s="74" t="s">
        <v>936</v>
      </c>
      <c r="K17" s="17" t="s">
        <v>944</v>
      </c>
      <c r="L17" s="203" t="s">
        <v>1625</v>
      </c>
      <c r="M17" s="96"/>
      <c r="N17" s="96"/>
      <c r="O17" s="96"/>
      <c r="P17" s="96"/>
      <c r="Q17" s="96"/>
      <c r="R17" s="96"/>
      <c r="S17" s="96"/>
    </row>
    <row r="18" spans="1:19" s="106" customFormat="1" ht="33" customHeight="1" x14ac:dyDescent="0.25">
      <c r="A18" s="331"/>
      <c r="B18" s="308"/>
      <c r="C18" s="36" t="s">
        <v>945</v>
      </c>
      <c r="D18" s="30" t="s">
        <v>946</v>
      </c>
      <c r="E18" s="30" t="s">
        <v>940</v>
      </c>
      <c r="F18" s="30" t="s">
        <v>937</v>
      </c>
      <c r="G18" s="30" t="s">
        <v>927</v>
      </c>
      <c r="H18" s="30" t="s">
        <v>947</v>
      </c>
      <c r="I18" s="30" t="s">
        <v>5</v>
      </c>
      <c r="J18" s="30" t="s">
        <v>948</v>
      </c>
      <c r="K18" s="31" t="s">
        <v>1323</v>
      </c>
      <c r="L18" s="204" t="s">
        <v>1625</v>
      </c>
      <c r="M18" s="96"/>
      <c r="N18" s="96"/>
      <c r="O18" s="96"/>
      <c r="P18" s="96"/>
      <c r="Q18" s="96"/>
      <c r="R18" s="96"/>
      <c r="S18" s="96"/>
    </row>
    <row r="19" spans="1:19" s="106" customFormat="1" ht="33" customHeight="1" x14ac:dyDescent="0.25">
      <c r="A19" s="331"/>
      <c r="B19" s="306" t="s">
        <v>1524</v>
      </c>
      <c r="C19" s="40" t="s">
        <v>1436</v>
      </c>
      <c r="D19" s="160" t="s">
        <v>1689</v>
      </c>
      <c r="E19" s="14" t="s">
        <v>950</v>
      </c>
      <c r="F19" s="14" t="s">
        <v>926</v>
      </c>
      <c r="G19" s="14" t="s">
        <v>927</v>
      </c>
      <c r="H19" s="14" t="s">
        <v>1248</v>
      </c>
      <c r="I19" s="14" t="s">
        <v>5</v>
      </c>
      <c r="J19" s="14" t="s">
        <v>1250</v>
      </c>
      <c r="K19" s="15" t="s">
        <v>1249</v>
      </c>
      <c r="L19" s="218" t="s">
        <v>1625</v>
      </c>
      <c r="M19" s="96"/>
      <c r="N19" s="96"/>
      <c r="O19" s="96"/>
      <c r="P19" s="96"/>
      <c r="Q19" s="96"/>
      <c r="R19" s="96"/>
      <c r="S19" s="96"/>
    </row>
    <row r="20" spans="1:19" s="106" customFormat="1" ht="33" customHeight="1" x14ac:dyDescent="0.25">
      <c r="A20" s="331"/>
      <c r="B20" s="307"/>
      <c r="C20" s="41" t="s">
        <v>1437</v>
      </c>
      <c r="D20" s="142" t="s">
        <v>1689</v>
      </c>
      <c r="E20" s="16" t="s">
        <v>950</v>
      </c>
      <c r="F20" s="76" t="s">
        <v>926</v>
      </c>
      <c r="G20" s="76" t="s">
        <v>927</v>
      </c>
      <c r="H20" s="76" t="s">
        <v>1248</v>
      </c>
      <c r="I20" s="76" t="s">
        <v>50</v>
      </c>
      <c r="J20" s="76" t="s">
        <v>1250</v>
      </c>
      <c r="K20" s="132" t="s">
        <v>1249</v>
      </c>
      <c r="L20" s="203" t="s">
        <v>1625</v>
      </c>
      <c r="M20" s="98"/>
      <c r="N20" s="98"/>
      <c r="O20" s="96"/>
      <c r="P20" s="96"/>
      <c r="Q20" s="96"/>
      <c r="R20" s="96"/>
      <c r="S20" s="96"/>
    </row>
    <row r="21" spans="1:19" s="106" customFormat="1" ht="33" customHeight="1" x14ac:dyDescent="0.25">
      <c r="A21" s="331"/>
      <c r="B21" s="307"/>
      <c r="C21" s="153" t="s">
        <v>1438</v>
      </c>
      <c r="D21" s="76" t="s">
        <v>1692</v>
      </c>
      <c r="E21" s="16" t="s">
        <v>1245</v>
      </c>
      <c r="F21" s="76" t="s">
        <v>937</v>
      </c>
      <c r="G21" s="16" t="s">
        <v>927</v>
      </c>
      <c r="H21" s="16" t="s">
        <v>1095</v>
      </c>
      <c r="I21" s="16" t="s">
        <v>5</v>
      </c>
      <c r="J21" s="16" t="s">
        <v>1246</v>
      </c>
      <c r="K21" s="17" t="s">
        <v>1247</v>
      </c>
      <c r="L21" s="203" t="s">
        <v>1625</v>
      </c>
      <c r="M21" s="98"/>
      <c r="N21" s="98"/>
      <c r="O21" s="96"/>
      <c r="P21" s="96"/>
      <c r="Q21" s="97"/>
      <c r="R21" s="96"/>
      <c r="S21" s="96"/>
    </row>
    <row r="22" spans="1:19" s="106" customFormat="1" ht="33" customHeight="1" x14ac:dyDescent="0.25">
      <c r="A22" s="331"/>
      <c r="B22" s="308"/>
      <c r="C22" s="154" t="s">
        <v>1439</v>
      </c>
      <c r="D22" s="75" t="s">
        <v>949</v>
      </c>
      <c r="E22" s="75" t="s">
        <v>950</v>
      </c>
      <c r="F22" s="75" t="s">
        <v>926</v>
      </c>
      <c r="G22" s="75" t="s">
        <v>927</v>
      </c>
      <c r="H22" s="75" t="s">
        <v>951</v>
      </c>
      <c r="I22" s="75" t="s">
        <v>5</v>
      </c>
      <c r="J22" s="75" t="s">
        <v>128</v>
      </c>
      <c r="K22" s="141" t="s">
        <v>1251</v>
      </c>
      <c r="L22" s="204" t="s">
        <v>1625</v>
      </c>
      <c r="M22" s="98"/>
      <c r="N22" s="98"/>
      <c r="O22" s="96"/>
      <c r="P22" s="96"/>
      <c r="Q22" s="96"/>
      <c r="R22" s="96"/>
      <c r="S22" s="96"/>
    </row>
    <row r="23" spans="1:19" s="106" customFormat="1" ht="33" customHeight="1" x14ac:dyDescent="0.25">
      <c r="A23" s="331"/>
      <c r="B23" s="306" t="s">
        <v>952</v>
      </c>
      <c r="C23" s="34" t="s">
        <v>952</v>
      </c>
      <c r="D23" s="14" t="s">
        <v>953</v>
      </c>
      <c r="E23" s="14" t="s">
        <v>935</v>
      </c>
      <c r="F23" s="14" t="s">
        <v>937</v>
      </c>
      <c r="G23" s="14" t="s">
        <v>927</v>
      </c>
      <c r="H23" s="14" t="s">
        <v>930</v>
      </c>
      <c r="I23" s="14" t="s">
        <v>5</v>
      </c>
      <c r="J23" s="14" t="s">
        <v>929</v>
      </c>
      <c r="K23" s="314" t="s">
        <v>954</v>
      </c>
      <c r="L23" s="202" t="s">
        <v>1625</v>
      </c>
      <c r="M23" s="98"/>
      <c r="N23" s="98"/>
      <c r="O23" s="96"/>
      <c r="P23" s="96"/>
      <c r="Q23" s="96"/>
      <c r="R23" s="96"/>
      <c r="S23" s="96"/>
    </row>
    <row r="24" spans="1:19" s="106" customFormat="1" ht="33" customHeight="1" x14ac:dyDescent="0.25">
      <c r="A24" s="331"/>
      <c r="B24" s="307"/>
      <c r="C24" s="35" t="s">
        <v>955</v>
      </c>
      <c r="D24" s="16" t="s">
        <v>956</v>
      </c>
      <c r="E24" s="95" t="s">
        <v>957</v>
      </c>
      <c r="F24" s="16" t="s">
        <v>937</v>
      </c>
      <c r="G24" s="16" t="s">
        <v>927</v>
      </c>
      <c r="H24" s="16" t="s">
        <v>930</v>
      </c>
      <c r="I24" s="16" t="s">
        <v>5</v>
      </c>
      <c r="J24" s="16" t="s">
        <v>929</v>
      </c>
      <c r="K24" s="312"/>
      <c r="L24" s="203" t="s">
        <v>1625</v>
      </c>
      <c r="M24" s="109"/>
    </row>
    <row r="25" spans="1:19" s="106" customFormat="1" ht="33" customHeight="1" x14ac:dyDescent="0.25">
      <c r="A25" s="331"/>
      <c r="B25" s="307"/>
      <c r="C25" s="41" t="s">
        <v>958</v>
      </c>
      <c r="D25" s="76" t="s">
        <v>959</v>
      </c>
      <c r="E25" s="16" t="s">
        <v>960</v>
      </c>
      <c r="F25" s="16" t="s">
        <v>961</v>
      </c>
      <c r="G25" s="16" t="s">
        <v>927</v>
      </c>
      <c r="H25" s="16" t="s">
        <v>930</v>
      </c>
      <c r="I25" s="16" t="s">
        <v>5</v>
      </c>
      <c r="J25" s="16" t="s">
        <v>962</v>
      </c>
      <c r="K25" s="312"/>
      <c r="L25" s="203" t="s">
        <v>1625</v>
      </c>
    </row>
    <row r="26" spans="1:19" s="106" customFormat="1" ht="33" customHeight="1" x14ac:dyDescent="0.25">
      <c r="A26" s="331"/>
      <c r="B26" s="307"/>
      <c r="C26" s="35" t="s">
        <v>963</v>
      </c>
      <c r="D26" s="16" t="s">
        <v>964</v>
      </c>
      <c r="E26" s="16" t="s">
        <v>940</v>
      </c>
      <c r="F26" s="16" t="s">
        <v>937</v>
      </c>
      <c r="G26" s="16" t="s">
        <v>927</v>
      </c>
      <c r="H26" s="16" t="s">
        <v>930</v>
      </c>
      <c r="I26" s="16" t="s">
        <v>5</v>
      </c>
      <c r="J26" s="16" t="s">
        <v>938</v>
      </c>
      <c r="K26" s="312"/>
      <c r="L26" s="203" t="s">
        <v>1625</v>
      </c>
    </row>
    <row r="27" spans="1:19" s="106" customFormat="1" ht="33" customHeight="1" x14ac:dyDescent="0.25">
      <c r="A27" s="331"/>
      <c r="B27" s="307"/>
      <c r="C27" s="35" t="s">
        <v>965</v>
      </c>
      <c r="D27" s="16" t="s">
        <v>966</v>
      </c>
      <c r="E27" s="16" t="s">
        <v>940</v>
      </c>
      <c r="F27" s="16" t="s">
        <v>937</v>
      </c>
      <c r="G27" s="16" t="s">
        <v>927</v>
      </c>
      <c r="H27" s="16" t="s">
        <v>930</v>
      </c>
      <c r="I27" s="16" t="s">
        <v>5</v>
      </c>
      <c r="J27" s="16" t="s">
        <v>929</v>
      </c>
      <c r="K27" s="312"/>
      <c r="L27" s="203" t="s">
        <v>1625</v>
      </c>
    </row>
    <row r="28" spans="1:19" s="106" customFormat="1" ht="33" customHeight="1" x14ac:dyDescent="0.25">
      <c r="A28" s="331"/>
      <c r="B28" s="307"/>
      <c r="C28" s="35" t="s">
        <v>967</v>
      </c>
      <c r="D28" s="16" t="s">
        <v>968</v>
      </c>
      <c r="E28" s="16" t="s">
        <v>969</v>
      </c>
      <c r="F28" s="16" t="s">
        <v>937</v>
      </c>
      <c r="G28" s="16" t="s">
        <v>927</v>
      </c>
      <c r="H28" s="16" t="s">
        <v>930</v>
      </c>
      <c r="I28" s="16" t="s">
        <v>5</v>
      </c>
      <c r="J28" s="16" t="s">
        <v>938</v>
      </c>
      <c r="K28" s="313"/>
      <c r="L28" s="203" t="s">
        <v>1625</v>
      </c>
    </row>
    <row r="29" spans="1:19" s="106" customFormat="1" ht="42" customHeight="1" x14ac:dyDescent="0.25">
      <c r="A29" s="331"/>
      <c r="B29" s="307"/>
      <c r="C29" s="35" t="s">
        <v>970</v>
      </c>
      <c r="D29" s="17" t="s">
        <v>1353</v>
      </c>
      <c r="E29" s="16" t="s">
        <v>940</v>
      </c>
      <c r="F29" s="16" t="s">
        <v>937</v>
      </c>
      <c r="G29" s="16" t="s">
        <v>971</v>
      </c>
      <c r="H29" s="16" t="s">
        <v>930</v>
      </c>
      <c r="I29" s="16" t="s">
        <v>5</v>
      </c>
      <c r="J29" s="76" t="s">
        <v>938</v>
      </c>
      <c r="K29" s="312" t="s">
        <v>972</v>
      </c>
      <c r="L29" s="203" t="s">
        <v>1625</v>
      </c>
    </row>
    <row r="30" spans="1:19" s="106" customFormat="1" ht="42" customHeight="1" x14ac:dyDescent="0.25">
      <c r="A30" s="331"/>
      <c r="B30" s="307"/>
      <c r="C30" s="35" t="s">
        <v>973</v>
      </c>
      <c r="D30" s="17" t="s">
        <v>1354</v>
      </c>
      <c r="E30" s="16" t="s">
        <v>940</v>
      </c>
      <c r="F30" s="16" t="s">
        <v>937</v>
      </c>
      <c r="G30" s="16" t="s">
        <v>971</v>
      </c>
      <c r="H30" s="16" t="s">
        <v>930</v>
      </c>
      <c r="I30" s="16" t="s">
        <v>5</v>
      </c>
      <c r="J30" s="16" t="s">
        <v>938</v>
      </c>
      <c r="K30" s="312"/>
      <c r="L30" s="203" t="s">
        <v>1625</v>
      </c>
    </row>
    <row r="31" spans="1:19" s="106" customFormat="1" ht="42" customHeight="1" x14ac:dyDescent="0.25">
      <c r="A31" s="331"/>
      <c r="B31" s="307"/>
      <c r="C31" s="90" t="s">
        <v>974</v>
      </c>
      <c r="D31" s="17" t="s">
        <v>1355</v>
      </c>
      <c r="E31" s="76" t="s">
        <v>940</v>
      </c>
      <c r="F31" s="76" t="s">
        <v>961</v>
      </c>
      <c r="G31" s="76" t="s">
        <v>971</v>
      </c>
      <c r="H31" s="76" t="s">
        <v>930</v>
      </c>
      <c r="I31" s="76" t="s">
        <v>5</v>
      </c>
      <c r="J31" s="76" t="s">
        <v>938</v>
      </c>
      <c r="K31" s="313"/>
      <c r="L31" s="204" t="s">
        <v>1625</v>
      </c>
    </row>
    <row r="32" spans="1:19" s="106" customFormat="1" ht="30" customHeight="1" x14ac:dyDescent="0.25">
      <c r="A32" s="331"/>
      <c r="B32" s="306" t="s">
        <v>977</v>
      </c>
      <c r="C32" s="34" t="s">
        <v>977</v>
      </c>
      <c r="D32" s="14" t="s">
        <v>956</v>
      </c>
      <c r="E32" s="14" t="s">
        <v>935</v>
      </c>
      <c r="F32" s="14" t="s">
        <v>937</v>
      </c>
      <c r="G32" s="14" t="s">
        <v>927</v>
      </c>
      <c r="H32" s="14" t="s">
        <v>978</v>
      </c>
      <c r="I32" s="14" t="s">
        <v>5</v>
      </c>
      <c r="J32" s="160" t="s">
        <v>1310</v>
      </c>
      <c r="K32" s="15" t="s">
        <v>979</v>
      </c>
      <c r="L32" s="202" t="s">
        <v>1625</v>
      </c>
    </row>
    <row r="33" spans="1:230" s="106" customFormat="1" ht="30" customHeight="1" x14ac:dyDescent="0.25">
      <c r="A33" s="331"/>
      <c r="B33" s="308"/>
      <c r="C33" s="158" t="s">
        <v>1440</v>
      </c>
      <c r="D33" s="159" t="s">
        <v>983</v>
      </c>
      <c r="E33" s="159" t="s">
        <v>935</v>
      </c>
      <c r="F33" s="159" t="s">
        <v>937</v>
      </c>
      <c r="G33" s="159" t="s">
        <v>927</v>
      </c>
      <c r="H33" s="159" t="s">
        <v>978</v>
      </c>
      <c r="I33" s="159" t="s">
        <v>50</v>
      </c>
      <c r="J33" s="159" t="s">
        <v>1309</v>
      </c>
      <c r="K33" s="141"/>
      <c r="L33" s="204" t="s">
        <v>1625</v>
      </c>
    </row>
    <row r="34" spans="1:230" s="106" customFormat="1" ht="30" customHeight="1" x14ac:dyDescent="0.25">
      <c r="A34" s="331"/>
      <c r="B34" s="307" t="s">
        <v>1525</v>
      </c>
      <c r="C34" s="34" t="s">
        <v>1441</v>
      </c>
      <c r="D34" s="14" t="s">
        <v>980</v>
      </c>
      <c r="E34" s="14" t="s">
        <v>950</v>
      </c>
      <c r="F34" s="14" t="s">
        <v>937</v>
      </c>
      <c r="G34" s="14" t="s">
        <v>927</v>
      </c>
      <c r="H34" s="14" t="s">
        <v>981</v>
      </c>
      <c r="I34" s="14" t="s">
        <v>5</v>
      </c>
      <c r="J34" s="14" t="s">
        <v>936</v>
      </c>
      <c r="K34" s="15" t="s">
        <v>982</v>
      </c>
      <c r="L34" s="203" t="s">
        <v>1625</v>
      </c>
    </row>
    <row r="35" spans="1:230" s="106" customFormat="1" ht="37.5" customHeight="1" x14ac:dyDescent="0.25">
      <c r="A35" s="331"/>
      <c r="B35" s="307"/>
      <c r="C35" s="90" t="s">
        <v>1442</v>
      </c>
      <c r="D35" s="76" t="s">
        <v>980</v>
      </c>
      <c r="E35" s="76" t="s">
        <v>950</v>
      </c>
      <c r="F35" s="76" t="s">
        <v>937</v>
      </c>
      <c r="G35" s="76" t="s">
        <v>927</v>
      </c>
      <c r="H35" s="76" t="s">
        <v>941</v>
      </c>
      <c r="I35" s="76" t="s">
        <v>5</v>
      </c>
      <c r="J35" s="76" t="s">
        <v>936</v>
      </c>
      <c r="K35" s="177" t="s">
        <v>982</v>
      </c>
      <c r="L35" s="203" t="s">
        <v>1625</v>
      </c>
    </row>
    <row r="36" spans="1:230" s="106" customFormat="1" ht="37.5" customHeight="1" x14ac:dyDescent="0.25">
      <c r="A36" s="331"/>
      <c r="B36" s="307"/>
      <c r="C36" s="77" t="s">
        <v>1443</v>
      </c>
      <c r="D36" s="76" t="s">
        <v>983</v>
      </c>
      <c r="E36" s="76" t="s">
        <v>935</v>
      </c>
      <c r="F36" s="76" t="s">
        <v>937</v>
      </c>
      <c r="G36" s="76" t="s">
        <v>927</v>
      </c>
      <c r="H36" s="76" t="s">
        <v>1357</v>
      </c>
      <c r="I36" s="76" t="s">
        <v>5</v>
      </c>
      <c r="J36" s="76" t="s">
        <v>984</v>
      </c>
      <c r="K36" s="177" t="s">
        <v>336</v>
      </c>
      <c r="L36" s="203" t="s">
        <v>1625</v>
      </c>
    </row>
    <row r="37" spans="1:230" s="106" customFormat="1" ht="52.5" customHeight="1" x14ac:dyDescent="0.25">
      <c r="A37" s="331"/>
      <c r="B37" s="308"/>
      <c r="C37" s="269" t="s">
        <v>985</v>
      </c>
      <c r="D37" s="13" t="s">
        <v>983</v>
      </c>
      <c r="E37" s="13" t="s">
        <v>935</v>
      </c>
      <c r="F37" s="13" t="s">
        <v>937</v>
      </c>
      <c r="G37" s="13" t="s">
        <v>927</v>
      </c>
      <c r="H37" s="13" t="s">
        <v>1254</v>
      </c>
      <c r="I37" s="13" t="s">
        <v>5</v>
      </c>
      <c r="J37" s="13" t="s">
        <v>1324</v>
      </c>
      <c r="K37" s="102"/>
      <c r="L37" s="204" t="s">
        <v>1625</v>
      </c>
    </row>
    <row r="38" spans="1:230" s="106" customFormat="1" ht="60.75" customHeight="1" x14ac:dyDescent="0.25">
      <c r="A38" s="331"/>
      <c r="B38" s="319" t="s">
        <v>986</v>
      </c>
      <c r="C38" s="40" t="s">
        <v>1444</v>
      </c>
      <c r="D38" s="15" t="s">
        <v>987</v>
      </c>
      <c r="E38" s="15" t="s">
        <v>988</v>
      </c>
      <c r="F38" s="14" t="s">
        <v>926</v>
      </c>
      <c r="G38" s="14" t="s">
        <v>927</v>
      </c>
      <c r="H38" s="14" t="s">
        <v>1026</v>
      </c>
      <c r="I38" s="14" t="s">
        <v>5</v>
      </c>
      <c r="J38" s="14" t="s">
        <v>989</v>
      </c>
      <c r="K38" s="15"/>
      <c r="L38" s="201" t="s">
        <v>1625</v>
      </c>
    </row>
    <row r="39" spans="1:230" s="106" customFormat="1" ht="60" customHeight="1" x14ac:dyDescent="0.25">
      <c r="A39" s="331"/>
      <c r="B39" s="324"/>
      <c r="C39" s="77" t="s">
        <v>1445</v>
      </c>
      <c r="D39" s="100" t="s">
        <v>990</v>
      </c>
      <c r="E39" s="100"/>
      <c r="F39" s="76" t="s">
        <v>926</v>
      </c>
      <c r="G39" s="76" t="s">
        <v>927</v>
      </c>
      <c r="H39" s="76"/>
      <c r="I39" s="76" t="s">
        <v>5</v>
      </c>
      <c r="J39" s="76" t="s">
        <v>991</v>
      </c>
      <c r="K39" s="100" t="s">
        <v>992</v>
      </c>
      <c r="L39" s="196"/>
    </row>
    <row r="40" spans="1:230" s="106" customFormat="1" ht="45" customHeight="1" x14ac:dyDescent="0.25">
      <c r="A40" s="331"/>
      <c r="B40" s="324"/>
      <c r="C40" s="77" t="s">
        <v>1446</v>
      </c>
      <c r="D40" s="100" t="s">
        <v>993</v>
      </c>
      <c r="E40" s="100" t="s">
        <v>993</v>
      </c>
      <c r="F40" s="76" t="s">
        <v>926</v>
      </c>
      <c r="G40" s="76" t="s">
        <v>927</v>
      </c>
      <c r="H40" s="76"/>
      <c r="I40" s="76" t="s">
        <v>5</v>
      </c>
      <c r="J40" s="76" t="s">
        <v>989</v>
      </c>
      <c r="K40" s="100"/>
      <c r="L40" s="202" t="s">
        <v>1625</v>
      </c>
    </row>
    <row r="41" spans="1:230" s="110" customFormat="1" ht="45" customHeight="1" x14ac:dyDescent="0.25">
      <c r="A41" s="331"/>
      <c r="B41" s="324"/>
      <c r="C41" s="41" t="s">
        <v>1447</v>
      </c>
      <c r="D41" s="16" t="s">
        <v>994</v>
      </c>
      <c r="E41" s="16" t="s">
        <v>969</v>
      </c>
      <c r="F41" s="16" t="s">
        <v>926</v>
      </c>
      <c r="G41" s="16" t="s">
        <v>927</v>
      </c>
      <c r="H41" s="17" t="s">
        <v>1325</v>
      </c>
      <c r="I41" s="16" t="s">
        <v>5</v>
      </c>
      <c r="J41" s="16" t="s">
        <v>128</v>
      </c>
      <c r="K41" s="143" t="s">
        <v>1326</v>
      </c>
      <c r="L41" s="203" t="s">
        <v>1625</v>
      </c>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6"/>
      <c r="DV41" s="106"/>
      <c r="DW41" s="106"/>
      <c r="DX41" s="106"/>
      <c r="DY41" s="106"/>
      <c r="DZ41" s="106"/>
      <c r="EA41" s="106"/>
      <c r="EB41" s="106"/>
      <c r="EC41" s="106"/>
      <c r="ED41" s="106"/>
      <c r="EE41" s="106"/>
      <c r="EF41" s="106"/>
      <c r="EG41" s="106"/>
      <c r="EH41" s="106"/>
      <c r="EI41" s="106"/>
      <c r="EJ41" s="106"/>
      <c r="EK41" s="106"/>
      <c r="EL41" s="106"/>
      <c r="EM41" s="106"/>
      <c r="EN41" s="106"/>
      <c r="EO41" s="106"/>
      <c r="EP41" s="106"/>
      <c r="EQ41" s="106"/>
      <c r="ER41" s="106"/>
      <c r="ES41" s="106"/>
      <c r="ET41" s="106"/>
      <c r="EU41" s="106"/>
      <c r="EV41" s="106"/>
      <c r="EW41" s="106"/>
      <c r="EX41" s="106"/>
      <c r="EY41" s="106"/>
      <c r="EZ41" s="106"/>
      <c r="FA41" s="106"/>
      <c r="FB41" s="106"/>
      <c r="FC41" s="106"/>
      <c r="FD41" s="106"/>
      <c r="FE41" s="106"/>
      <c r="FF41" s="106"/>
      <c r="FG41" s="106"/>
      <c r="FH41" s="106"/>
      <c r="FI41" s="106"/>
      <c r="FJ41" s="106"/>
      <c r="FK41" s="106"/>
      <c r="FL41" s="106"/>
      <c r="FM41" s="106"/>
      <c r="FN41" s="106"/>
      <c r="FO41" s="106"/>
      <c r="FP41" s="106"/>
      <c r="FQ41" s="106"/>
      <c r="FR41" s="106"/>
      <c r="FS41" s="106"/>
      <c r="FT41" s="106"/>
      <c r="FU41" s="106"/>
      <c r="FV41" s="106"/>
      <c r="FW41" s="106"/>
      <c r="FX41" s="106"/>
      <c r="FY41" s="106"/>
      <c r="FZ41" s="106"/>
      <c r="GA41" s="106"/>
      <c r="GB41" s="106"/>
      <c r="GC41" s="106"/>
      <c r="GD41" s="106"/>
      <c r="GE41" s="106"/>
      <c r="GF41" s="106"/>
      <c r="GG41" s="106"/>
      <c r="GH41" s="106"/>
      <c r="GI41" s="106"/>
      <c r="GJ41" s="106"/>
      <c r="GK41" s="106"/>
      <c r="GL41" s="106"/>
      <c r="GM41" s="106"/>
      <c r="GN41" s="106"/>
      <c r="GO41" s="106"/>
      <c r="GP41" s="106"/>
      <c r="GQ41" s="106"/>
      <c r="GR41" s="106"/>
      <c r="GS41" s="106"/>
      <c r="GT41" s="106"/>
      <c r="GU41" s="106"/>
      <c r="GV41" s="106"/>
      <c r="GW41" s="106"/>
      <c r="GX41" s="106"/>
      <c r="GY41" s="106"/>
      <c r="GZ41" s="106"/>
      <c r="HA41" s="106"/>
      <c r="HB41" s="106"/>
      <c r="HC41" s="106"/>
      <c r="HD41" s="106"/>
      <c r="HE41" s="106"/>
      <c r="HF41" s="106"/>
      <c r="HG41" s="106"/>
      <c r="HH41" s="106"/>
      <c r="HI41" s="106"/>
      <c r="HJ41" s="106"/>
      <c r="HK41" s="106"/>
      <c r="HL41" s="106"/>
      <c r="HM41" s="106"/>
      <c r="HN41" s="106"/>
      <c r="HO41" s="106"/>
      <c r="HP41" s="106"/>
      <c r="HQ41" s="106"/>
      <c r="HR41" s="106"/>
      <c r="HS41" s="106"/>
      <c r="HT41" s="106"/>
      <c r="HU41" s="106"/>
      <c r="HV41" s="106"/>
    </row>
    <row r="42" spans="1:230" s="106" customFormat="1" ht="45" customHeight="1" x14ac:dyDescent="0.25">
      <c r="A42" s="331"/>
      <c r="B42" s="324"/>
      <c r="C42" s="41" t="s">
        <v>1448</v>
      </c>
      <c r="D42" s="142" t="s">
        <v>995</v>
      </c>
      <c r="E42" s="142" t="s">
        <v>940</v>
      </c>
      <c r="F42" s="142" t="s">
        <v>937</v>
      </c>
      <c r="G42" s="142" t="s">
        <v>927</v>
      </c>
      <c r="H42" s="142" t="s">
        <v>1254</v>
      </c>
      <c r="I42" s="142" t="s">
        <v>5</v>
      </c>
      <c r="J42" s="142" t="s">
        <v>991</v>
      </c>
      <c r="K42" s="143" t="s">
        <v>1255</v>
      </c>
      <c r="L42" s="203" t="s">
        <v>1625</v>
      </c>
    </row>
    <row r="43" spans="1:230" s="106" customFormat="1" ht="45" customHeight="1" x14ac:dyDescent="0.25">
      <c r="A43" s="331"/>
      <c r="B43" s="324"/>
      <c r="C43" s="41" t="s">
        <v>1449</v>
      </c>
      <c r="D43" s="16" t="s">
        <v>996</v>
      </c>
      <c r="E43" s="16" t="s">
        <v>925</v>
      </c>
      <c r="F43" s="16" t="s">
        <v>926</v>
      </c>
      <c r="G43" s="16" t="s">
        <v>927</v>
      </c>
      <c r="H43" s="16" t="s">
        <v>1356</v>
      </c>
      <c r="I43" s="16" t="s">
        <v>50</v>
      </c>
      <c r="J43" s="16" t="s">
        <v>128</v>
      </c>
      <c r="K43" s="17" t="s">
        <v>871</v>
      </c>
      <c r="L43" s="196"/>
    </row>
    <row r="44" spans="1:230" s="106" customFormat="1" ht="45" customHeight="1" x14ac:dyDescent="0.25">
      <c r="A44" s="331"/>
      <c r="B44" s="324"/>
      <c r="C44" s="41" t="s">
        <v>1450</v>
      </c>
      <c r="D44" s="16" t="s">
        <v>997</v>
      </c>
      <c r="E44" s="16" t="s">
        <v>925</v>
      </c>
      <c r="F44" s="16" t="s">
        <v>926</v>
      </c>
      <c r="G44" s="16" t="s">
        <v>927</v>
      </c>
      <c r="H44" s="16" t="s">
        <v>951</v>
      </c>
      <c r="I44" s="16" t="s">
        <v>5</v>
      </c>
      <c r="J44" s="16" t="s">
        <v>989</v>
      </c>
      <c r="K44" s="17" t="s">
        <v>1293</v>
      </c>
      <c r="L44" s="203" t="s">
        <v>1625</v>
      </c>
    </row>
    <row r="45" spans="1:230" s="106" customFormat="1" ht="30" customHeight="1" x14ac:dyDescent="0.25">
      <c r="A45" s="331"/>
      <c r="B45" s="320"/>
      <c r="C45" s="268" t="s">
        <v>1451</v>
      </c>
      <c r="D45" s="75" t="s">
        <v>1291</v>
      </c>
      <c r="E45" s="75" t="s">
        <v>1292</v>
      </c>
      <c r="F45" s="75" t="s">
        <v>926</v>
      </c>
      <c r="G45" s="75" t="s">
        <v>927</v>
      </c>
      <c r="H45" s="75" t="s">
        <v>951</v>
      </c>
      <c r="I45" s="75" t="s">
        <v>50</v>
      </c>
      <c r="J45" s="75" t="s">
        <v>989</v>
      </c>
      <c r="K45" s="17" t="s">
        <v>1293</v>
      </c>
      <c r="L45" s="204" t="s">
        <v>1625</v>
      </c>
    </row>
    <row r="46" spans="1:230" s="106" customFormat="1" ht="75" customHeight="1" x14ac:dyDescent="0.25">
      <c r="A46" s="331"/>
      <c r="B46" s="319" t="s">
        <v>998</v>
      </c>
      <c r="C46" s="40" t="s">
        <v>1000</v>
      </c>
      <c r="D46" s="14" t="s">
        <v>1672</v>
      </c>
      <c r="E46" s="14" t="s">
        <v>937</v>
      </c>
      <c r="F46" s="14" t="s">
        <v>961</v>
      </c>
      <c r="G46" s="14" t="s">
        <v>927</v>
      </c>
      <c r="H46" s="14" t="s">
        <v>999</v>
      </c>
      <c r="I46" s="14" t="s">
        <v>5</v>
      </c>
      <c r="J46" s="15" t="s">
        <v>938</v>
      </c>
      <c r="K46" s="15" t="s">
        <v>1416</v>
      </c>
      <c r="L46" s="203" t="s">
        <v>1625</v>
      </c>
    </row>
    <row r="47" spans="1:230" s="106" customFormat="1" ht="75" customHeight="1" x14ac:dyDescent="0.25">
      <c r="A47" s="331"/>
      <c r="B47" s="324"/>
      <c r="C47" s="41" t="s">
        <v>1671</v>
      </c>
      <c r="D47" s="16" t="s">
        <v>1409</v>
      </c>
      <c r="E47" s="16" t="s">
        <v>937</v>
      </c>
      <c r="F47" s="16" t="s">
        <v>961</v>
      </c>
      <c r="G47" s="16" t="s">
        <v>927</v>
      </c>
      <c r="H47" s="16" t="s">
        <v>999</v>
      </c>
      <c r="I47" s="16" t="s">
        <v>5</v>
      </c>
      <c r="J47" s="246" t="s">
        <v>938</v>
      </c>
      <c r="K47" s="17" t="s">
        <v>1734</v>
      </c>
      <c r="L47" s="203" t="s">
        <v>1625</v>
      </c>
    </row>
    <row r="48" spans="1:230" s="106" customFormat="1" ht="75" customHeight="1" x14ac:dyDescent="0.25">
      <c r="A48" s="331"/>
      <c r="B48" s="324"/>
      <c r="C48" s="77" t="s">
        <v>1452</v>
      </c>
      <c r="D48" s="16" t="s">
        <v>1693</v>
      </c>
      <c r="E48" s="16" t="s">
        <v>940</v>
      </c>
      <c r="F48" s="16" t="s">
        <v>926</v>
      </c>
      <c r="G48" s="16" t="s">
        <v>927</v>
      </c>
      <c r="H48" s="16" t="s">
        <v>999</v>
      </c>
      <c r="I48" s="16" t="s">
        <v>50</v>
      </c>
      <c r="J48" s="17" t="s">
        <v>938</v>
      </c>
      <c r="K48" s="246" t="s">
        <v>1416</v>
      </c>
      <c r="L48" s="202" t="s">
        <v>1625</v>
      </c>
    </row>
    <row r="49" spans="1:12" s="106" customFormat="1" ht="75" customHeight="1" x14ac:dyDescent="0.25">
      <c r="A49" s="331"/>
      <c r="B49" s="320"/>
      <c r="C49" s="268" t="s">
        <v>1732</v>
      </c>
      <c r="D49" s="75" t="s">
        <v>995</v>
      </c>
      <c r="E49" s="75" t="s">
        <v>940</v>
      </c>
      <c r="F49" s="75" t="s">
        <v>926</v>
      </c>
      <c r="G49" s="75" t="s">
        <v>927</v>
      </c>
      <c r="H49" s="75" t="s">
        <v>999</v>
      </c>
      <c r="I49" s="75" t="s">
        <v>50</v>
      </c>
      <c r="J49" s="246" t="s">
        <v>938</v>
      </c>
      <c r="K49" s="245" t="s">
        <v>1733</v>
      </c>
      <c r="L49" s="204" t="s">
        <v>1625</v>
      </c>
    </row>
    <row r="50" spans="1:12" s="106" customFormat="1" ht="30" customHeight="1" x14ac:dyDescent="0.25">
      <c r="A50" s="331"/>
      <c r="B50" s="319" t="s">
        <v>1001</v>
      </c>
      <c r="C50" s="267" t="s">
        <v>1453</v>
      </c>
      <c r="D50" s="14" t="s">
        <v>1650</v>
      </c>
      <c r="E50" s="14" t="s">
        <v>1261</v>
      </c>
      <c r="F50" s="14" t="s">
        <v>937</v>
      </c>
      <c r="G50" s="14" t="s">
        <v>927</v>
      </c>
      <c r="H50" s="14" t="s">
        <v>1256</v>
      </c>
      <c r="I50" s="14" t="s">
        <v>5</v>
      </c>
      <c r="J50" s="14" t="s">
        <v>1263</v>
      </c>
      <c r="K50" s="15" t="s">
        <v>1257</v>
      </c>
      <c r="L50" s="211" t="s">
        <v>1625</v>
      </c>
    </row>
    <row r="51" spans="1:12" s="106" customFormat="1" ht="30" customHeight="1" x14ac:dyDescent="0.25">
      <c r="A51" s="331"/>
      <c r="B51" s="324"/>
      <c r="C51" s="77" t="s">
        <v>1454</v>
      </c>
      <c r="D51" s="76" t="s">
        <v>1647</v>
      </c>
      <c r="E51" s="76" t="s">
        <v>935</v>
      </c>
      <c r="F51" s="76" t="s">
        <v>937</v>
      </c>
      <c r="G51" s="76" t="s">
        <v>927</v>
      </c>
      <c r="H51" s="16" t="s">
        <v>1256</v>
      </c>
      <c r="I51" s="76" t="s">
        <v>50</v>
      </c>
      <c r="J51" s="16" t="s">
        <v>1263</v>
      </c>
      <c r="K51" s="177" t="s">
        <v>1257</v>
      </c>
      <c r="L51" s="203" t="s">
        <v>1625</v>
      </c>
    </row>
    <row r="52" spans="1:12" s="106" customFormat="1" ht="30" customHeight="1" x14ac:dyDescent="0.25">
      <c r="A52" s="331"/>
      <c r="B52" s="324"/>
      <c r="C52" s="280" t="s">
        <v>1984</v>
      </c>
      <c r="D52" s="76" t="s">
        <v>1985</v>
      </c>
      <c r="E52" s="76" t="s">
        <v>940</v>
      </c>
      <c r="F52" s="76" t="s">
        <v>937</v>
      </c>
      <c r="G52" s="76" t="s">
        <v>927</v>
      </c>
      <c r="H52" s="16" t="s">
        <v>1258</v>
      </c>
      <c r="I52" s="76" t="s">
        <v>5</v>
      </c>
      <c r="J52" s="16" t="s">
        <v>1002</v>
      </c>
      <c r="K52" s="279"/>
      <c r="L52" s="202"/>
    </row>
    <row r="53" spans="1:12" s="106" customFormat="1" ht="30" customHeight="1" x14ac:dyDescent="0.25">
      <c r="A53" s="331"/>
      <c r="B53" s="324"/>
      <c r="C53" s="268" t="s">
        <v>1455</v>
      </c>
      <c r="D53" s="76" t="s">
        <v>924</v>
      </c>
      <c r="E53" s="76" t="s">
        <v>957</v>
      </c>
      <c r="F53" s="76" t="s">
        <v>937</v>
      </c>
      <c r="G53" s="76" t="s">
        <v>927</v>
      </c>
      <c r="H53" s="16" t="s">
        <v>1258</v>
      </c>
      <c r="I53" s="76" t="s">
        <v>50</v>
      </c>
      <c r="J53" s="16" t="s">
        <v>1002</v>
      </c>
      <c r="K53" s="177" t="s">
        <v>878</v>
      </c>
      <c r="L53" s="202" t="s">
        <v>1625</v>
      </c>
    </row>
    <row r="54" spans="1:12" s="106" customFormat="1" ht="30" customHeight="1" x14ac:dyDescent="0.25">
      <c r="A54" s="331"/>
      <c r="B54" s="324"/>
      <c r="C54" s="89" t="s">
        <v>1003</v>
      </c>
      <c r="D54" s="16" t="s">
        <v>1648</v>
      </c>
      <c r="E54" s="16" t="s">
        <v>960</v>
      </c>
      <c r="F54" s="16" t="s">
        <v>961</v>
      </c>
      <c r="G54" s="16" t="s">
        <v>927</v>
      </c>
      <c r="H54" s="16" t="s">
        <v>1260</v>
      </c>
      <c r="I54" s="16" t="s">
        <v>5</v>
      </c>
      <c r="J54" s="16" t="s">
        <v>1263</v>
      </c>
      <c r="K54" s="177" t="s">
        <v>1259</v>
      </c>
      <c r="L54" s="206" t="s">
        <v>1625</v>
      </c>
    </row>
    <row r="55" spans="1:12" s="106" customFormat="1" ht="30" customHeight="1" x14ac:dyDescent="0.25">
      <c r="A55" s="331"/>
      <c r="B55" s="324"/>
      <c r="C55" s="77" t="s">
        <v>1456</v>
      </c>
      <c r="D55" s="16" t="s">
        <v>1649</v>
      </c>
      <c r="E55" s="16" t="s">
        <v>935</v>
      </c>
      <c r="F55" s="16" t="s">
        <v>937</v>
      </c>
      <c r="G55" s="16" t="s">
        <v>927</v>
      </c>
      <c r="H55" s="74" t="s">
        <v>1260</v>
      </c>
      <c r="I55" s="95" t="s">
        <v>50</v>
      </c>
      <c r="J55" s="16" t="s">
        <v>1263</v>
      </c>
      <c r="K55" s="177" t="s">
        <v>1259</v>
      </c>
      <c r="L55" s="203" t="s">
        <v>1625</v>
      </c>
    </row>
    <row r="56" spans="1:12" s="106" customFormat="1" ht="30" customHeight="1" x14ac:dyDescent="0.25">
      <c r="A56" s="331"/>
      <c r="B56" s="324"/>
      <c r="C56" s="357" t="s">
        <v>1986</v>
      </c>
      <c r="D56" s="16" t="s">
        <v>1987</v>
      </c>
      <c r="E56" s="16" t="s">
        <v>940</v>
      </c>
      <c r="F56" s="16" t="s">
        <v>937</v>
      </c>
      <c r="G56" s="16" t="s">
        <v>927</v>
      </c>
      <c r="H56" s="74" t="s">
        <v>1258</v>
      </c>
      <c r="I56" s="95" t="s">
        <v>5</v>
      </c>
      <c r="J56" s="16" t="s">
        <v>1002</v>
      </c>
      <c r="K56" s="279"/>
      <c r="L56" s="202"/>
    </row>
    <row r="57" spans="1:12" s="106" customFormat="1" ht="30" customHeight="1" x14ac:dyDescent="0.25">
      <c r="A57" s="331"/>
      <c r="B57" s="324"/>
      <c r="C57" s="77" t="s">
        <v>1457</v>
      </c>
      <c r="D57" s="16" t="s">
        <v>1649</v>
      </c>
      <c r="E57" s="16" t="s">
        <v>935</v>
      </c>
      <c r="F57" s="16" t="s">
        <v>937</v>
      </c>
      <c r="G57" s="16" t="s">
        <v>927</v>
      </c>
      <c r="H57" s="16" t="s">
        <v>1258</v>
      </c>
      <c r="I57" s="95" t="s">
        <v>50</v>
      </c>
      <c r="J57" s="16" t="s">
        <v>1002</v>
      </c>
      <c r="K57" s="177" t="s">
        <v>878</v>
      </c>
      <c r="L57" s="202" t="s">
        <v>1625</v>
      </c>
    </row>
    <row r="58" spans="1:12" s="106" customFormat="1" ht="60" customHeight="1" x14ac:dyDescent="0.25">
      <c r="A58" s="331"/>
      <c r="B58" s="324"/>
      <c r="C58" s="155" t="s">
        <v>1458</v>
      </c>
      <c r="D58" s="16" t="s">
        <v>1652</v>
      </c>
      <c r="E58" s="16" t="s">
        <v>1261</v>
      </c>
      <c r="F58" s="16" t="s">
        <v>937</v>
      </c>
      <c r="G58" s="16" t="s">
        <v>927</v>
      </c>
      <c r="H58" s="16" t="s">
        <v>1256</v>
      </c>
      <c r="I58" s="16" t="s">
        <v>5</v>
      </c>
      <c r="J58" s="16" t="s">
        <v>1262</v>
      </c>
      <c r="K58" s="17" t="s">
        <v>1318</v>
      </c>
      <c r="L58" s="203" t="s">
        <v>1625</v>
      </c>
    </row>
    <row r="59" spans="1:12" s="106" customFormat="1" ht="60" customHeight="1" x14ac:dyDescent="0.25">
      <c r="A59" s="331"/>
      <c r="B59" s="324"/>
      <c r="C59" s="155" t="s">
        <v>1459</v>
      </c>
      <c r="D59" s="76" t="s">
        <v>1651</v>
      </c>
      <c r="E59" s="76" t="s">
        <v>1279</v>
      </c>
      <c r="F59" s="76" t="s">
        <v>961</v>
      </c>
      <c r="G59" s="76" t="s">
        <v>927</v>
      </c>
      <c r="H59" s="76" t="s">
        <v>1256</v>
      </c>
      <c r="I59" s="76" t="s">
        <v>5</v>
      </c>
      <c r="J59" s="76" t="s">
        <v>1262</v>
      </c>
      <c r="K59" s="132" t="s">
        <v>1318</v>
      </c>
      <c r="L59" s="203" t="s">
        <v>1625</v>
      </c>
    </row>
    <row r="60" spans="1:12" s="106" customFormat="1" ht="60.75" customHeight="1" x14ac:dyDescent="0.25">
      <c r="A60" s="331"/>
      <c r="B60" s="324"/>
      <c r="C60" s="89" t="s">
        <v>1004</v>
      </c>
      <c r="D60" s="16" t="s">
        <v>1651</v>
      </c>
      <c r="E60" s="16" t="s">
        <v>960</v>
      </c>
      <c r="F60" s="16" t="s">
        <v>961</v>
      </c>
      <c r="G60" s="16" t="s">
        <v>927</v>
      </c>
      <c r="H60" s="16" t="s">
        <v>1656</v>
      </c>
      <c r="I60" s="16" t="s">
        <v>5</v>
      </c>
      <c r="J60" s="16" t="s">
        <v>128</v>
      </c>
      <c r="K60" s="17" t="s">
        <v>1278</v>
      </c>
      <c r="L60" s="206" t="s">
        <v>1625</v>
      </c>
    </row>
    <row r="61" spans="1:12" s="106" customFormat="1" ht="30" customHeight="1" x14ac:dyDescent="0.25">
      <c r="A61" s="331"/>
      <c r="B61" s="324"/>
      <c r="C61" s="90" t="s">
        <v>1460</v>
      </c>
      <c r="D61" s="76" t="s">
        <v>1649</v>
      </c>
      <c r="E61" s="76" t="s">
        <v>1264</v>
      </c>
      <c r="F61" s="76" t="s">
        <v>937</v>
      </c>
      <c r="G61" s="76" t="s">
        <v>927</v>
      </c>
      <c r="H61" s="76" t="s">
        <v>1656</v>
      </c>
      <c r="I61" s="76" t="s">
        <v>50</v>
      </c>
      <c r="J61" s="76" t="s">
        <v>128</v>
      </c>
      <c r="K61" s="17" t="s">
        <v>1268</v>
      </c>
      <c r="L61" s="205" t="s">
        <v>1625</v>
      </c>
    </row>
    <row r="62" spans="1:12" s="106" customFormat="1" ht="30" customHeight="1" x14ac:dyDescent="0.25">
      <c r="A62" s="331"/>
      <c r="B62" s="324"/>
      <c r="C62" s="134" t="s">
        <v>1005</v>
      </c>
      <c r="D62" s="46" t="s">
        <v>1652</v>
      </c>
      <c r="E62" s="74" t="s">
        <v>940</v>
      </c>
      <c r="F62" s="74" t="s">
        <v>937</v>
      </c>
      <c r="G62" s="74" t="s">
        <v>927</v>
      </c>
      <c r="H62" s="74" t="s">
        <v>1007</v>
      </c>
      <c r="I62" s="74" t="s">
        <v>5</v>
      </c>
      <c r="J62" s="74" t="s">
        <v>128</v>
      </c>
      <c r="K62" s="179" t="s">
        <v>1274</v>
      </c>
      <c r="L62" s="205" t="s">
        <v>1625</v>
      </c>
    </row>
    <row r="63" spans="1:12" s="106" customFormat="1" ht="30" customHeight="1" x14ac:dyDescent="0.25">
      <c r="A63" s="331"/>
      <c r="B63" s="324"/>
      <c r="C63" s="90" t="s">
        <v>1461</v>
      </c>
      <c r="D63" s="76" t="s">
        <v>1647</v>
      </c>
      <c r="E63" s="76" t="s">
        <v>935</v>
      </c>
      <c r="F63" s="76" t="s">
        <v>937</v>
      </c>
      <c r="G63" s="76" t="s">
        <v>927</v>
      </c>
      <c r="H63" s="76" t="s">
        <v>1007</v>
      </c>
      <c r="I63" s="76" t="s">
        <v>50</v>
      </c>
      <c r="J63" s="76" t="s">
        <v>128</v>
      </c>
      <c r="K63" s="177" t="s">
        <v>1265</v>
      </c>
      <c r="L63" s="205" t="s">
        <v>1625</v>
      </c>
    </row>
    <row r="64" spans="1:12" s="106" customFormat="1" ht="30" customHeight="1" x14ac:dyDescent="0.25">
      <c r="A64" s="331"/>
      <c r="B64" s="324"/>
      <c r="C64" s="134" t="s">
        <v>1008</v>
      </c>
      <c r="D64" s="46" t="s">
        <v>1652</v>
      </c>
      <c r="E64" s="75" t="s">
        <v>940</v>
      </c>
      <c r="F64" s="75" t="s">
        <v>937</v>
      </c>
      <c r="G64" s="75" t="s">
        <v>927</v>
      </c>
      <c r="H64" s="75" t="s">
        <v>1009</v>
      </c>
      <c r="I64" s="75" t="s">
        <v>5</v>
      </c>
      <c r="J64" s="74" t="s">
        <v>128</v>
      </c>
      <c r="K64" s="176" t="s">
        <v>1273</v>
      </c>
      <c r="L64" s="205" t="s">
        <v>1625</v>
      </c>
    </row>
    <row r="65" spans="1:12" s="106" customFormat="1" ht="30" customHeight="1" x14ac:dyDescent="0.25">
      <c r="A65" s="331"/>
      <c r="B65" s="324"/>
      <c r="C65" s="90" t="s">
        <v>1462</v>
      </c>
      <c r="D65" s="76" t="s">
        <v>1647</v>
      </c>
      <c r="E65" s="76" t="s">
        <v>935</v>
      </c>
      <c r="F65" s="76" t="s">
        <v>937</v>
      </c>
      <c r="G65" s="76" t="s">
        <v>927</v>
      </c>
      <c r="H65" s="76" t="s">
        <v>1009</v>
      </c>
      <c r="I65" s="76" t="s">
        <v>50</v>
      </c>
      <c r="J65" s="76" t="s">
        <v>128</v>
      </c>
      <c r="K65" s="177" t="s">
        <v>1269</v>
      </c>
      <c r="L65" s="205" t="s">
        <v>1625</v>
      </c>
    </row>
    <row r="66" spans="1:12" s="106" customFormat="1" ht="30" customHeight="1" x14ac:dyDescent="0.25">
      <c r="A66" s="331"/>
      <c r="B66" s="324"/>
      <c r="C66" s="134" t="s">
        <v>1010</v>
      </c>
      <c r="D66" s="46" t="s">
        <v>1652</v>
      </c>
      <c r="E66" s="75" t="s">
        <v>940</v>
      </c>
      <c r="F66" s="75" t="s">
        <v>937</v>
      </c>
      <c r="G66" s="75" t="s">
        <v>927</v>
      </c>
      <c r="H66" s="75" t="s">
        <v>1011</v>
      </c>
      <c r="I66" s="75" t="s">
        <v>5</v>
      </c>
      <c r="J66" s="74" t="s">
        <v>128</v>
      </c>
      <c r="K66" s="176" t="s">
        <v>1275</v>
      </c>
      <c r="L66" s="205" t="s">
        <v>1625</v>
      </c>
    </row>
    <row r="67" spans="1:12" s="106" customFormat="1" ht="30" customHeight="1" x14ac:dyDescent="0.25">
      <c r="A67" s="331"/>
      <c r="B67" s="324"/>
      <c r="C67" s="90" t="s">
        <v>1463</v>
      </c>
      <c r="D67" s="76" t="s">
        <v>1647</v>
      </c>
      <c r="E67" s="76" t="s">
        <v>935</v>
      </c>
      <c r="F67" s="76" t="s">
        <v>937</v>
      </c>
      <c r="G67" s="76" t="s">
        <v>927</v>
      </c>
      <c r="H67" s="76" t="s">
        <v>1011</v>
      </c>
      <c r="I67" s="76" t="s">
        <v>50</v>
      </c>
      <c r="J67" s="76" t="s">
        <v>128</v>
      </c>
      <c r="K67" s="177" t="s">
        <v>1270</v>
      </c>
      <c r="L67" s="205" t="s">
        <v>1625</v>
      </c>
    </row>
    <row r="68" spans="1:12" s="106" customFormat="1" ht="30" customHeight="1" x14ac:dyDescent="0.25">
      <c r="A68" s="331"/>
      <c r="B68" s="324"/>
      <c r="C68" s="134" t="s">
        <v>1012</v>
      </c>
      <c r="D68" s="46" t="s">
        <v>1652</v>
      </c>
      <c r="E68" s="75" t="s">
        <v>940</v>
      </c>
      <c r="F68" s="75" t="s">
        <v>937</v>
      </c>
      <c r="G68" s="75" t="s">
        <v>927</v>
      </c>
      <c r="H68" s="75" t="s">
        <v>1013</v>
      </c>
      <c r="I68" s="75" t="s">
        <v>5</v>
      </c>
      <c r="J68" s="74" t="s">
        <v>128</v>
      </c>
      <c r="K68" s="176" t="s">
        <v>1276</v>
      </c>
      <c r="L68" s="205" t="s">
        <v>1625</v>
      </c>
    </row>
    <row r="69" spans="1:12" s="106" customFormat="1" ht="30" customHeight="1" x14ac:dyDescent="0.25">
      <c r="A69" s="331"/>
      <c r="B69" s="324"/>
      <c r="C69" s="90" t="s">
        <v>1464</v>
      </c>
      <c r="D69" s="76" t="s">
        <v>1647</v>
      </c>
      <c r="E69" s="76" t="s">
        <v>935</v>
      </c>
      <c r="F69" s="76" t="s">
        <v>937</v>
      </c>
      <c r="G69" s="76" t="s">
        <v>927</v>
      </c>
      <c r="H69" s="76" t="s">
        <v>1013</v>
      </c>
      <c r="I69" s="76" t="s">
        <v>50</v>
      </c>
      <c r="J69" s="76" t="s">
        <v>128</v>
      </c>
      <c r="K69" s="177" t="s">
        <v>1271</v>
      </c>
      <c r="L69" s="205" t="s">
        <v>1625</v>
      </c>
    </row>
    <row r="70" spans="1:12" s="106" customFormat="1" ht="30" customHeight="1" x14ac:dyDescent="0.25">
      <c r="A70" s="331"/>
      <c r="B70" s="324"/>
      <c r="C70" s="134" t="s">
        <v>1014</v>
      </c>
      <c r="D70" s="46" t="s">
        <v>1652</v>
      </c>
      <c r="E70" s="75" t="s">
        <v>940</v>
      </c>
      <c r="F70" s="75" t="s">
        <v>937</v>
      </c>
      <c r="G70" s="75" t="s">
        <v>927</v>
      </c>
      <c r="H70" s="75" t="s">
        <v>947</v>
      </c>
      <c r="I70" s="75" t="s">
        <v>5</v>
      </c>
      <c r="J70" s="74" t="s">
        <v>128</v>
      </c>
      <c r="K70" s="176" t="s">
        <v>1277</v>
      </c>
      <c r="L70" s="205" t="s">
        <v>1625</v>
      </c>
    </row>
    <row r="71" spans="1:12" s="106" customFormat="1" ht="30" customHeight="1" x14ac:dyDescent="0.25">
      <c r="A71" s="331"/>
      <c r="B71" s="324"/>
      <c r="C71" s="90" t="s">
        <v>1465</v>
      </c>
      <c r="D71" s="76" t="s">
        <v>1647</v>
      </c>
      <c r="E71" s="76" t="s">
        <v>935</v>
      </c>
      <c r="F71" s="76" t="s">
        <v>937</v>
      </c>
      <c r="G71" s="76" t="s">
        <v>927</v>
      </c>
      <c r="H71" s="76" t="s">
        <v>1015</v>
      </c>
      <c r="I71" s="76" t="s">
        <v>50</v>
      </c>
      <c r="J71" s="76" t="s">
        <v>128</v>
      </c>
      <c r="K71" s="177" t="s">
        <v>1272</v>
      </c>
      <c r="L71" s="205" t="s">
        <v>1625</v>
      </c>
    </row>
    <row r="72" spans="1:12" s="106" customFormat="1" ht="30" customHeight="1" x14ac:dyDescent="0.25">
      <c r="A72" s="331"/>
      <c r="B72" s="324"/>
      <c r="C72" s="35" t="s">
        <v>1467</v>
      </c>
      <c r="D72" s="76" t="s">
        <v>1016</v>
      </c>
      <c r="E72" s="75" t="s">
        <v>940</v>
      </c>
      <c r="F72" s="16" t="s">
        <v>937</v>
      </c>
      <c r="G72" s="75" t="s">
        <v>927</v>
      </c>
      <c r="H72" s="76" t="s">
        <v>1349</v>
      </c>
      <c r="I72" s="76" t="s">
        <v>5</v>
      </c>
      <c r="J72" s="76" t="s">
        <v>128</v>
      </c>
      <c r="K72" s="17" t="s">
        <v>1266</v>
      </c>
      <c r="L72" s="205" t="s">
        <v>1625</v>
      </c>
    </row>
    <row r="73" spans="1:12" s="106" customFormat="1" ht="187.5" customHeight="1" x14ac:dyDescent="0.25">
      <c r="A73" s="331"/>
      <c r="B73" s="324"/>
      <c r="C73" s="77" t="s">
        <v>1466</v>
      </c>
      <c r="D73" s="144" t="s">
        <v>1414</v>
      </c>
      <c r="E73" s="16" t="s">
        <v>937</v>
      </c>
      <c r="F73" s="76" t="s">
        <v>961</v>
      </c>
      <c r="G73" s="16" t="s">
        <v>927</v>
      </c>
      <c r="H73" s="16" t="s">
        <v>1267</v>
      </c>
      <c r="I73" s="16" t="s">
        <v>5</v>
      </c>
      <c r="J73" s="16" t="s">
        <v>128</v>
      </c>
      <c r="K73" s="17" t="s">
        <v>1280</v>
      </c>
      <c r="L73" s="203" t="s">
        <v>1625</v>
      </c>
    </row>
    <row r="74" spans="1:12" s="106" customFormat="1" ht="187.5" customHeight="1" x14ac:dyDescent="0.25">
      <c r="A74" s="331"/>
      <c r="B74" s="324"/>
      <c r="C74" s="90" t="s">
        <v>1468</v>
      </c>
      <c r="D74" s="144" t="s">
        <v>1415</v>
      </c>
      <c r="E74" s="16" t="s">
        <v>937</v>
      </c>
      <c r="F74" s="76" t="s">
        <v>961</v>
      </c>
      <c r="G74" s="16" t="s">
        <v>927</v>
      </c>
      <c r="H74" s="16" t="s">
        <v>1267</v>
      </c>
      <c r="I74" s="16" t="s">
        <v>5</v>
      </c>
      <c r="J74" s="16" t="s">
        <v>128</v>
      </c>
      <c r="K74" s="17" t="s">
        <v>1281</v>
      </c>
      <c r="L74" s="203" t="s">
        <v>1625</v>
      </c>
    </row>
    <row r="75" spans="1:12" s="106" customFormat="1" ht="47.25" customHeight="1" x14ac:dyDescent="0.25">
      <c r="A75" s="331"/>
      <c r="B75" s="324"/>
      <c r="C75" s="35" t="s">
        <v>1017</v>
      </c>
      <c r="D75" s="74" t="s">
        <v>1006</v>
      </c>
      <c r="E75" s="74" t="s">
        <v>940</v>
      </c>
      <c r="F75" s="74" t="s">
        <v>937</v>
      </c>
      <c r="G75" s="74" t="s">
        <v>927</v>
      </c>
      <c r="H75" s="74" t="s">
        <v>926</v>
      </c>
      <c r="I75" s="74" t="s">
        <v>5</v>
      </c>
      <c r="J75" s="74" t="s">
        <v>1018</v>
      </c>
      <c r="K75" s="179"/>
      <c r="L75" s="205" t="s">
        <v>1625</v>
      </c>
    </row>
    <row r="76" spans="1:12" s="106" customFormat="1" ht="52.5" customHeight="1" x14ac:dyDescent="0.25">
      <c r="A76" s="331"/>
      <c r="B76" s="324"/>
      <c r="C76" s="51" t="s">
        <v>1469</v>
      </c>
      <c r="D76" s="74" t="s">
        <v>1019</v>
      </c>
      <c r="E76" s="74" t="s">
        <v>937</v>
      </c>
      <c r="F76" s="74" t="s">
        <v>926</v>
      </c>
      <c r="G76" s="74" t="s">
        <v>927</v>
      </c>
      <c r="H76" s="133" t="s">
        <v>1334</v>
      </c>
      <c r="I76" s="74" t="s">
        <v>5</v>
      </c>
      <c r="J76" s="133" t="s">
        <v>1023</v>
      </c>
      <c r="K76" s="17" t="s">
        <v>1335</v>
      </c>
      <c r="L76" s="205" t="s">
        <v>1625</v>
      </c>
    </row>
    <row r="77" spans="1:12" s="106" customFormat="1" ht="99" customHeight="1" x14ac:dyDescent="0.25">
      <c r="A77" s="331"/>
      <c r="B77" s="324"/>
      <c r="C77" s="84" t="s">
        <v>1470</v>
      </c>
      <c r="D77" s="133" t="s">
        <v>1657</v>
      </c>
      <c r="E77" s="74" t="s">
        <v>940</v>
      </c>
      <c r="F77" s="74"/>
      <c r="G77" s="74" t="s">
        <v>927</v>
      </c>
      <c r="H77" s="74" t="s">
        <v>930</v>
      </c>
      <c r="I77" s="74" t="s">
        <v>50</v>
      </c>
      <c r="J77" s="74" t="s">
        <v>128</v>
      </c>
      <c r="K77" s="17" t="s">
        <v>1020</v>
      </c>
      <c r="L77" s="205" t="s">
        <v>1625</v>
      </c>
    </row>
    <row r="78" spans="1:12" s="106" customFormat="1" ht="52.5" customHeight="1" x14ac:dyDescent="0.25">
      <c r="A78" s="331"/>
      <c r="B78" s="324"/>
      <c r="C78" s="36" t="s">
        <v>1021</v>
      </c>
      <c r="D78" s="30" t="s">
        <v>1022</v>
      </c>
      <c r="E78" s="30" t="s">
        <v>937</v>
      </c>
      <c r="F78" s="30"/>
      <c r="G78" s="30"/>
      <c r="H78" s="31" t="s">
        <v>1334</v>
      </c>
      <c r="I78" s="30" t="s">
        <v>5</v>
      </c>
      <c r="J78" s="31" t="s">
        <v>1023</v>
      </c>
      <c r="K78" s="145"/>
      <c r="L78" s="207" t="s">
        <v>1625</v>
      </c>
    </row>
    <row r="79" spans="1:12" s="106" customFormat="1" ht="52.5" customHeight="1" x14ac:dyDescent="0.25">
      <c r="A79" s="331"/>
      <c r="B79" s="316" t="s">
        <v>1024</v>
      </c>
      <c r="C79" s="40" t="s">
        <v>1471</v>
      </c>
      <c r="D79" s="15" t="s">
        <v>1658</v>
      </c>
      <c r="E79" s="14" t="s">
        <v>950</v>
      </c>
      <c r="F79" s="14" t="s">
        <v>937</v>
      </c>
      <c r="G79" s="14" t="s">
        <v>927</v>
      </c>
      <c r="H79" s="14" t="s">
        <v>1046</v>
      </c>
      <c r="I79" s="14" t="s">
        <v>5</v>
      </c>
      <c r="J79" s="15" t="s">
        <v>128</v>
      </c>
      <c r="K79" s="314" t="s">
        <v>1327</v>
      </c>
      <c r="L79" s="201" t="s">
        <v>1625</v>
      </c>
    </row>
    <row r="80" spans="1:12" s="106" customFormat="1" ht="83.1" customHeight="1" x14ac:dyDescent="0.25">
      <c r="A80" s="331"/>
      <c r="B80" s="318"/>
      <c r="C80" s="271" t="s">
        <v>1472</v>
      </c>
      <c r="D80" s="13" t="s">
        <v>1025</v>
      </c>
      <c r="E80" s="13" t="s">
        <v>950</v>
      </c>
      <c r="F80" s="30" t="s">
        <v>926</v>
      </c>
      <c r="G80" s="13" t="s">
        <v>927</v>
      </c>
      <c r="H80" s="13" t="s">
        <v>1026</v>
      </c>
      <c r="I80" s="13" t="s">
        <v>50</v>
      </c>
      <c r="J80" s="136" t="s">
        <v>128</v>
      </c>
      <c r="K80" s="321"/>
      <c r="L80" s="208" t="s">
        <v>1625</v>
      </c>
    </row>
    <row r="81" spans="1:12" s="106" customFormat="1" ht="82.5" customHeight="1" x14ac:dyDescent="0.25">
      <c r="A81" s="331"/>
      <c r="B81" s="316" t="s">
        <v>1027</v>
      </c>
      <c r="C81" s="40" t="s">
        <v>1473</v>
      </c>
      <c r="D81" s="14" t="s">
        <v>1028</v>
      </c>
      <c r="E81" s="15" t="s">
        <v>1358</v>
      </c>
      <c r="F81" s="76"/>
      <c r="G81" s="14" t="s">
        <v>927</v>
      </c>
      <c r="H81" s="14"/>
      <c r="I81" s="14" t="s">
        <v>5</v>
      </c>
      <c r="J81" s="15" t="s">
        <v>1336</v>
      </c>
      <c r="K81" s="15" t="s">
        <v>1029</v>
      </c>
      <c r="L81" s="201" t="s">
        <v>1625</v>
      </c>
    </row>
    <row r="82" spans="1:12" s="106" customFormat="1" ht="86.25" customHeight="1" x14ac:dyDescent="0.25">
      <c r="A82" s="331"/>
      <c r="B82" s="318"/>
      <c r="C82" s="272" t="s">
        <v>1030</v>
      </c>
      <c r="D82" s="75" t="s">
        <v>1031</v>
      </c>
      <c r="E82" s="157" t="s">
        <v>1359</v>
      </c>
      <c r="F82" s="75"/>
      <c r="G82" s="75" t="s">
        <v>927</v>
      </c>
      <c r="H82" s="75"/>
      <c r="I82" s="75" t="s">
        <v>5</v>
      </c>
      <c r="J82" s="99" t="s">
        <v>1336</v>
      </c>
      <c r="K82" s="99" t="s">
        <v>1032</v>
      </c>
      <c r="L82" s="204" t="s">
        <v>1625</v>
      </c>
    </row>
    <row r="83" spans="1:12" s="106" customFormat="1" ht="52.5" customHeight="1" x14ac:dyDescent="0.25">
      <c r="A83" s="331"/>
      <c r="B83" s="316" t="s">
        <v>1033</v>
      </c>
      <c r="C83" s="40" t="s">
        <v>1033</v>
      </c>
      <c r="D83" s="14" t="s">
        <v>1034</v>
      </c>
      <c r="E83" s="14" t="s">
        <v>940</v>
      </c>
      <c r="F83" s="14" t="s">
        <v>926</v>
      </c>
      <c r="G83" s="14"/>
      <c r="H83" s="14" t="s">
        <v>1282</v>
      </c>
      <c r="I83" s="14" t="s">
        <v>5</v>
      </c>
      <c r="J83" s="15" t="s">
        <v>936</v>
      </c>
      <c r="K83" s="15" t="s">
        <v>1036</v>
      </c>
      <c r="L83" s="201" t="s">
        <v>1625</v>
      </c>
    </row>
    <row r="84" spans="1:12" s="106" customFormat="1" ht="52.5" customHeight="1" x14ac:dyDescent="0.25">
      <c r="A84" s="331"/>
      <c r="B84" s="317"/>
      <c r="C84" s="41" t="s">
        <v>1474</v>
      </c>
      <c r="D84" s="16" t="s">
        <v>1037</v>
      </c>
      <c r="E84" s="16" t="s">
        <v>957</v>
      </c>
      <c r="F84" s="16" t="s">
        <v>926</v>
      </c>
      <c r="G84" s="16"/>
      <c r="H84" s="16" t="s">
        <v>1252</v>
      </c>
      <c r="I84" s="16" t="s">
        <v>50</v>
      </c>
      <c r="J84" s="17" t="s">
        <v>936</v>
      </c>
      <c r="K84" s="17" t="s">
        <v>890</v>
      </c>
      <c r="L84" s="203" t="s">
        <v>1625</v>
      </c>
    </row>
    <row r="85" spans="1:12" s="106" customFormat="1" ht="164.25" customHeight="1" x14ac:dyDescent="0.25">
      <c r="A85" s="331"/>
      <c r="B85" s="318"/>
      <c r="C85" s="274" t="s">
        <v>1038</v>
      </c>
      <c r="D85" s="13" t="s">
        <v>1039</v>
      </c>
      <c r="E85" s="13" t="s">
        <v>960</v>
      </c>
      <c r="F85" s="13" t="s">
        <v>961</v>
      </c>
      <c r="G85" s="13"/>
      <c r="H85" s="76" t="s">
        <v>1282</v>
      </c>
      <c r="I85" s="13" t="s">
        <v>5</v>
      </c>
      <c r="J85" s="138" t="s">
        <v>936</v>
      </c>
      <c r="K85" s="31" t="s">
        <v>1040</v>
      </c>
      <c r="L85" s="204" t="s">
        <v>1625</v>
      </c>
    </row>
    <row r="86" spans="1:12" s="106" customFormat="1" ht="97.5" customHeight="1" x14ac:dyDescent="0.25">
      <c r="A86" s="331"/>
      <c r="B86" s="64" t="s">
        <v>1041</v>
      </c>
      <c r="C86" s="40" t="s">
        <v>1041</v>
      </c>
      <c r="D86" s="15" t="s">
        <v>1042</v>
      </c>
      <c r="E86" s="14" t="s">
        <v>940</v>
      </c>
      <c r="F86" s="14" t="s">
        <v>937</v>
      </c>
      <c r="G86" s="14"/>
      <c r="H86" s="14" t="s">
        <v>1283</v>
      </c>
      <c r="I86" s="14" t="s">
        <v>5</v>
      </c>
      <c r="J86" s="15" t="s">
        <v>936</v>
      </c>
      <c r="K86" s="15" t="s">
        <v>1043</v>
      </c>
      <c r="L86" s="201" t="s">
        <v>1625</v>
      </c>
    </row>
    <row r="87" spans="1:12" s="106" customFormat="1" ht="42" customHeight="1" x14ac:dyDescent="0.25">
      <c r="A87" s="331"/>
      <c r="B87" s="325" t="s">
        <v>1044</v>
      </c>
      <c r="C87" s="40" t="s">
        <v>1044</v>
      </c>
      <c r="D87" s="15" t="s">
        <v>1045</v>
      </c>
      <c r="E87" s="14" t="s">
        <v>957</v>
      </c>
      <c r="F87" s="14" t="s">
        <v>937</v>
      </c>
      <c r="G87" s="14" t="s">
        <v>927</v>
      </c>
      <c r="H87" s="14" t="s">
        <v>1046</v>
      </c>
      <c r="I87" s="14" t="s">
        <v>5</v>
      </c>
      <c r="J87" s="15" t="s">
        <v>1047</v>
      </c>
      <c r="K87" s="15" t="s">
        <v>1048</v>
      </c>
      <c r="L87" s="201" t="s">
        <v>1625</v>
      </c>
    </row>
    <row r="88" spans="1:12" s="106" customFormat="1" ht="87" customHeight="1" x14ac:dyDescent="0.25">
      <c r="A88" s="331"/>
      <c r="B88" s="326"/>
      <c r="C88" s="273" t="s">
        <v>1475</v>
      </c>
      <c r="D88" s="131" t="s">
        <v>1049</v>
      </c>
      <c r="E88" s="75" t="s">
        <v>940</v>
      </c>
      <c r="F88" s="75" t="s">
        <v>937</v>
      </c>
      <c r="G88" s="75" t="s">
        <v>927</v>
      </c>
      <c r="H88" s="75" t="s">
        <v>1046</v>
      </c>
      <c r="I88" s="75" t="s">
        <v>50</v>
      </c>
      <c r="J88" s="131" t="s">
        <v>1047</v>
      </c>
      <c r="K88" s="131"/>
      <c r="L88" s="208" t="s">
        <v>1625</v>
      </c>
    </row>
    <row r="89" spans="1:12" s="106" customFormat="1" ht="100.5" customHeight="1" x14ac:dyDescent="0.25">
      <c r="A89" s="331"/>
      <c r="B89" s="339" t="s">
        <v>1476</v>
      </c>
      <c r="C89" s="40" t="s">
        <v>1476</v>
      </c>
      <c r="D89" s="15" t="s">
        <v>1050</v>
      </c>
      <c r="E89" s="14" t="s">
        <v>969</v>
      </c>
      <c r="F89" s="14" t="s">
        <v>926</v>
      </c>
      <c r="G89" s="14" t="s">
        <v>927</v>
      </c>
      <c r="H89" s="14" t="s">
        <v>1078</v>
      </c>
      <c r="I89" s="14" t="s">
        <v>5</v>
      </c>
      <c r="J89" s="15" t="s">
        <v>1284</v>
      </c>
      <c r="K89" s="15" t="s">
        <v>534</v>
      </c>
      <c r="L89" s="201" t="s">
        <v>1625</v>
      </c>
    </row>
    <row r="90" spans="1:12" s="106" customFormat="1" ht="82.5" customHeight="1" x14ac:dyDescent="0.25">
      <c r="A90" s="331"/>
      <c r="B90" s="339"/>
      <c r="C90" s="273" t="s">
        <v>1477</v>
      </c>
      <c r="D90" s="156" t="s">
        <v>1526</v>
      </c>
      <c r="E90" s="75" t="s">
        <v>940</v>
      </c>
      <c r="F90" s="75" t="s">
        <v>926</v>
      </c>
      <c r="G90" s="75" t="s">
        <v>927</v>
      </c>
      <c r="H90" s="75" t="s">
        <v>1078</v>
      </c>
      <c r="I90" s="75" t="s">
        <v>5</v>
      </c>
      <c r="J90" s="131" t="s">
        <v>1284</v>
      </c>
      <c r="K90" s="179" t="s">
        <v>1285</v>
      </c>
      <c r="L90" s="204" t="s">
        <v>1625</v>
      </c>
    </row>
    <row r="91" spans="1:12" s="106" customFormat="1" ht="52.5" customHeight="1" x14ac:dyDescent="0.25">
      <c r="A91" s="331"/>
      <c r="B91" s="303" t="s">
        <v>1527</v>
      </c>
      <c r="C91" s="40" t="s">
        <v>1478</v>
      </c>
      <c r="D91" s="15" t="s">
        <v>1051</v>
      </c>
      <c r="E91" s="14" t="s">
        <v>940</v>
      </c>
      <c r="F91" s="14" t="s">
        <v>926</v>
      </c>
      <c r="G91" s="14" t="s">
        <v>927</v>
      </c>
      <c r="H91" s="146" t="s">
        <v>1286</v>
      </c>
      <c r="I91" s="14" t="s">
        <v>1094</v>
      </c>
      <c r="J91" s="15" t="s">
        <v>991</v>
      </c>
      <c r="K91" s="15" t="s">
        <v>1287</v>
      </c>
      <c r="L91" s="209"/>
    </row>
    <row r="92" spans="1:12" s="106" customFormat="1" ht="52.5" customHeight="1" x14ac:dyDescent="0.25">
      <c r="A92" s="331"/>
      <c r="B92" s="304"/>
      <c r="C92" s="41" t="s">
        <v>1479</v>
      </c>
      <c r="D92" s="17" t="s">
        <v>1052</v>
      </c>
      <c r="E92" s="16" t="s">
        <v>926</v>
      </c>
      <c r="F92" s="16" t="s">
        <v>926</v>
      </c>
      <c r="G92" s="16" t="s">
        <v>1053</v>
      </c>
      <c r="H92" s="16" t="s">
        <v>1366</v>
      </c>
      <c r="I92" s="16" t="s">
        <v>5</v>
      </c>
      <c r="J92" s="16" t="s">
        <v>128</v>
      </c>
      <c r="K92" s="17" t="s">
        <v>1367</v>
      </c>
      <c r="L92" s="211" t="s">
        <v>1625</v>
      </c>
    </row>
    <row r="93" spans="1:12" s="106" customFormat="1" ht="97.5" customHeight="1" x14ac:dyDescent="0.25">
      <c r="A93" s="331"/>
      <c r="B93" s="304"/>
      <c r="C93" s="50" t="s">
        <v>1054</v>
      </c>
      <c r="D93" s="118" t="s">
        <v>1055</v>
      </c>
      <c r="E93" s="68" t="s">
        <v>926</v>
      </c>
      <c r="F93" s="68" t="s">
        <v>926</v>
      </c>
      <c r="G93" s="68" t="s">
        <v>1053</v>
      </c>
      <c r="H93" s="278"/>
      <c r="I93" s="68" t="s">
        <v>5</v>
      </c>
      <c r="J93" s="68" t="s">
        <v>1035</v>
      </c>
      <c r="K93" s="118" t="s">
        <v>1056</v>
      </c>
      <c r="L93" s="217"/>
    </row>
    <row r="94" spans="1:12" s="106" customFormat="1" ht="47.25" customHeight="1" x14ac:dyDescent="0.25">
      <c r="A94" s="331"/>
      <c r="B94" s="304"/>
      <c r="C94" s="277" t="s">
        <v>1480</v>
      </c>
      <c r="D94" s="261" t="s">
        <v>1964</v>
      </c>
      <c r="E94" s="275" t="s">
        <v>957</v>
      </c>
      <c r="F94" s="275" t="s">
        <v>926</v>
      </c>
      <c r="G94" s="275" t="s">
        <v>927</v>
      </c>
      <c r="H94" s="275" t="s">
        <v>1061</v>
      </c>
      <c r="I94" s="46" t="s">
        <v>50</v>
      </c>
      <c r="J94" s="46" t="s">
        <v>128</v>
      </c>
      <c r="K94" s="312" t="s">
        <v>1059</v>
      </c>
      <c r="L94" s="202" t="s">
        <v>1625</v>
      </c>
    </row>
    <row r="95" spans="1:12" s="106" customFormat="1" ht="30" customHeight="1" x14ac:dyDescent="0.25">
      <c r="A95" s="331"/>
      <c r="B95" s="304"/>
      <c r="C95" s="77" t="s">
        <v>1057</v>
      </c>
      <c r="D95" s="111" t="s">
        <v>1965</v>
      </c>
      <c r="E95" s="76" t="s">
        <v>957</v>
      </c>
      <c r="F95" s="76" t="s">
        <v>926</v>
      </c>
      <c r="G95" s="76" t="s">
        <v>927</v>
      </c>
      <c r="H95" s="76" t="s">
        <v>1960</v>
      </c>
      <c r="I95" s="16" t="s">
        <v>5</v>
      </c>
      <c r="J95" s="17" t="s">
        <v>128</v>
      </c>
      <c r="K95" s="312"/>
      <c r="L95" s="203" t="s">
        <v>1625</v>
      </c>
    </row>
    <row r="96" spans="1:12" s="106" customFormat="1" ht="42.75" customHeight="1" x14ac:dyDescent="0.25">
      <c r="A96" s="331"/>
      <c r="B96" s="304"/>
      <c r="C96" s="77" t="s">
        <v>1481</v>
      </c>
      <c r="D96" s="261" t="s">
        <v>1964</v>
      </c>
      <c r="E96" s="16" t="s">
        <v>957</v>
      </c>
      <c r="F96" s="16" t="s">
        <v>926</v>
      </c>
      <c r="G96" s="16" t="s">
        <v>927</v>
      </c>
      <c r="H96" s="76" t="s">
        <v>1063</v>
      </c>
      <c r="I96" s="75" t="s">
        <v>50</v>
      </c>
      <c r="J96" s="17" t="s">
        <v>128</v>
      </c>
      <c r="K96" s="312"/>
      <c r="L96" s="203" t="s">
        <v>1625</v>
      </c>
    </row>
    <row r="97" spans="1:12" s="106" customFormat="1" ht="30" customHeight="1" x14ac:dyDescent="0.25">
      <c r="A97" s="331"/>
      <c r="B97" s="304"/>
      <c r="C97" s="66" t="s">
        <v>1062</v>
      </c>
      <c r="D97" s="17" t="s">
        <v>1965</v>
      </c>
      <c r="E97" s="16" t="s">
        <v>957</v>
      </c>
      <c r="F97" s="16" t="s">
        <v>926</v>
      </c>
      <c r="G97" s="16" t="s">
        <v>927</v>
      </c>
      <c r="H97" s="76" t="s">
        <v>1961</v>
      </c>
      <c r="I97" s="16" t="s">
        <v>5</v>
      </c>
      <c r="J97" s="17" t="s">
        <v>128</v>
      </c>
      <c r="K97" s="312"/>
      <c r="L97" s="203" t="s">
        <v>1625</v>
      </c>
    </row>
    <row r="98" spans="1:12" s="106" customFormat="1" ht="45" customHeight="1" x14ac:dyDescent="0.25">
      <c r="A98" s="331"/>
      <c r="B98" s="304"/>
      <c r="C98" s="66" t="s">
        <v>1482</v>
      </c>
      <c r="D98" s="261" t="s">
        <v>1964</v>
      </c>
      <c r="E98" s="16" t="s">
        <v>957</v>
      </c>
      <c r="F98" s="16" t="s">
        <v>926</v>
      </c>
      <c r="G98" s="16" t="s">
        <v>927</v>
      </c>
      <c r="H98" s="76" t="s">
        <v>1065</v>
      </c>
      <c r="I98" s="16" t="s">
        <v>50</v>
      </c>
      <c r="J98" s="17" t="s">
        <v>128</v>
      </c>
      <c r="K98" s="312"/>
      <c r="L98" s="203" t="s">
        <v>1625</v>
      </c>
    </row>
    <row r="99" spans="1:12" s="106" customFormat="1" ht="45" customHeight="1" x14ac:dyDescent="0.25">
      <c r="A99" s="331"/>
      <c r="B99" s="304"/>
      <c r="C99" s="66" t="s">
        <v>1483</v>
      </c>
      <c r="D99" s="261" t="s">
        <v>1964</v>
      </c>
      <c r="E99" s="16" t="s">
        <v>957</v>
      </c>
      <c r="F99" s="16" t="s">
        <v>926</v>
      </c>
      <c r="G99" s="16" t="s">
        <v>927</v>
      </c>
      <c r="H99" s="76" t="s">
        <v>1060</v>
      </c>
      <c r="I99" s="16" t="s">
        <v>50</v>
      </c>
      <c r="J99" s="17" t="s">
        <v>128</v>
      </c>
      <c r="K99" s="312"/>
      <c r="L99" s="203" t="s">
        <v>1625</v>
      </c>
    </row>
    <row r="100" spans="1:12" s="106" customFormat="1" ht="30" customHeight="1" x14ac:dyDescent="0.25">
      <c r="A100" s="331"/>
      <c r="B100" s="304"/>
      <c r="C100" s="66" t="s">
        <v>1484</v>
      </c>
      <c r="D100" s="17" t="s">
        <v>1965</v>
      </c>
      <c r="E100" s="16" t="s">
        <v>957</v>
      </c>
      <c r="F100" s="16" t="s">
        <v>926</v>
      </c>
      <c r="G100" s="16" t="s">
        <v>927</v>
      </c>
      <c r="H100" s="76" t="s">
        <v>1962</v>
      </c>
      <c r="I100" s="16" t="s">
        <v>5</v>
      </c>
      <c r="J100" s="17" t="s">
        <v>128</v>
      </c>
      <c r="K100" s="312"/>
      <c r="L100" s="203" t="s">
        <v>1625</v>
      </c>
    </row>
    <row r="101" spans="1:12" s="106" customFormat="1" ht="39.75" customHeight="1" x14ac:dyDescent="0.25">
      <c r="A101" s="331"/>
      <c r="B101" s="304"/>
      <c r="C101" s="66" t="s">
        <v>1485</v>
      </c>
      <c r="D101" s="261" t="s">
        <v>1964</v>
      </c>
      <c r="E101" s="16" t="s">
        <v>957</v>
      </c>
      <c r="F101" s="16" t="s">
        <v>926</v>
      </c>
      <c r="G101" s="16" t="s">
        <v>927</v>
      </c>
      <c r="H101" s="76" t="s">
        <v>1064</v>
      </c>
      <c r="I101" s="76" t="s">
        <v>50</v>
      </c>
      <c r="J101" s="17" t="s">
        <v>128</v>
      </c>
      <c r="K101" s="130"/>
      <c r="L101" s="211" t="s">
        <v>1625</v>
      </c>
    </row>
    <row r="102" spans="1:12" s="106" customFormat="1" ht="38.25" customHeight="1" x14ac:dyDescent="0.25">
      <c r="A102" s="331"/>
      <c r="B102" s="304"/>
      <c r="C102" s="66" t="s">
        <v>1066</v>
      </c>
      <c r="D102" s="17" t="s">
        <v>1963</v>
      </c>
      <c r="E102" s="16" t="s">
        <v>957</v>
      </c>
      <c r="F102" s="16" t="s">
        <v>926</v>
      </c>
      <c r="G102" s="16" t="s">
        <v>927</v>
      </c>
      <c r="H102" s="76" t="s">
        <v>1067</v>
      </c>
      <c r="I102" s="76" t="s">
        <v>5</v>
      </c>
      <c r="J102" s="17" t="s">
        <v>128</v>
      </c>
      <c r="K102" s="111" t="s">
        <v>1320</v>
      </c>
      <c r="L102" s="203" t="s">
        <v>1625</v>
      </c>
    </row>
    <row r="103" spans="1:12" s="106" customFormat="1" ht="43.5" customHeight="1" x14ac:dyDescent="0.25">
      <c r="A103" s="331"/>
      <c r="B103" s="304"/>
      <c r="C103" s="66" t="s">
        <v>1486</v>
      </c>
      <c r="D103" s="261" t="s">
        <v>1964</v>
      </c>
      <c r="E103" s="16" t="s">
        <v>957</v>
      </c>
      <c r="F103" s="16" t="s">
        <v>926</v>
      </c>
      <c r="G103" s="16" t="s">
        <v>927</v>
      </c>
      <c r="H103" s="76" t="s">
        <v>1058</v>
      </c>
      <c r="I103" s="76" t="s">
        <v>50</v>
      </c>
      <c r="J103" s="17" t="s">
        <v>128</v>
      </c>
      <c r="K103" s="111"/>
      <c r="L103" s="203" t="s">
        <v>1625</v>
      </c>
    </row>
    <row r="104" spans="1:12" s="106" customFormat="1" ht="135" customHeight="1" x14ac:dyDescent="0.25">
      <c r="A104" s="331"/>
      <c r="B104" s="304"/>
      <c r="C104" s="77" t="s">
        <v>1487</v>
      </c>
      <c r="D104" s="100" t="s">
        <v>1068</v>
      </c>
      <c r="E104" s="76" t="s">
        <v>957</v>
      </c>
      <c r="F104" s="76" t="s">
        <v>926</v>
      </c>
      <c r="G104" s="76" t="s">
        <v>927</v>
      </c>
      <c r="H104" s="76"/>
      <c r="I104" s="76" t="s">
        <v>50</v>
      </c>
      <c r="J104" s="100" t="s">
        <v>1360</v>
      </c>
      <c r="K104" s="100" t="s">
        <v>1069</v>
      </c>
      <c r="L104" s="202" t="s">
        <v>1625</v>
      </c>
    </row>
    <row r="105" spans="1:12" s="106" customFormat="1" ht="51.75" customHeight="1" x14ac:dyDescent="0.25">
      <c r="A105" s="331"/>
      <c r="B105" s="304"/>
      <c r="C105" s="41" t="s">
        <v>1070</v>
      </c>
      <c r="D105" s="17" t="s">
        <v>1071</v>
      </c>
      <c r="E105" s="16" t="s">
        <v>957</v>
      </c>
      <c r="F105" s="16" t="s">
        <v>926</v>
      </c>
      <c r="G105" s="16" t="s">
        <v>927</v>
      </c>
      <c r="H105" s="16" t="s">
        <v>1322</v>
      </c>
      <c r="I105" s="16" t="s">
        <v>1094</v>
      </c>
      <c r="J105" s="17" t="s">
        <v>1002</v>
      </c>
      <c r="K105" s="17" t="s">
        <v>1072</v>
      </c>
      <c r="L105" s="203" t="s">
        <v>1625</v>
      </c>
    </row>
    <row r="106" spans="1:12" s="106" customFormat="1" ht="75" customHeight="1" x14ac:dyDescent="0.25">
      <c r="A106" s="331"/>
      <c r="B106" s="305"/>
      <c r="C106" s="273" t="s">
        <v>1073</v>
      </c>
      <c r="D106" s="99" t="s">
        <v>1074</v>
      </c>
      <c r="E106" s="75" t="s">
        <v>957</v>
      </c>
      <c r="F106" s="75" t="s">
        <v>926</v>
      </c>
      <c r="G106" s="75" t="s">
        <v>927</v>
      </c>
      <c r="H106" s="75" t="s">
        <v>1321</v>
      </c>
      <c r="I106" s="75" t="s">
        <v>5</v>
      </c>
      <c r="J106" s="31" t="s">
        <v>1075</v>
      </c>
      <c r="K106" s="179" t="s">
        <v>1076</v>
      </c>
      <c r="L106" s="204" t="s">
        <v>1625</v>
      </c>
    </row>
    <row r="107" spans="1:12" s="106" customFormat="1" ht="60" customHeight="1" x14ac:dyDescent="0.25">
      <c r="A107" s="331"/>
      <c r="B107" s="304" t="s">
        <v>1077</v>
      </c>
      <c r="C107" s="40" t="s">
        <v>1077</v>
      </c>
      <c r="D107" s="15" t="s">
        <v>1659</v>
      </c>
      <c r="E107" s="14" t="s">
        <v>960</v>
      </c>
      <c r="F107" s="14" t="s">
        <v>926</v>
      </c>
      <c r="G107" s="14" t="s">
        <v>927</v>
      </c>
      <c r="H107" s="14" t="s">
        <v>1078</v>
      </c>
      <c r="I107" s="14" t="s">
        <v>5</v>
      </c>
      <c r="J107" s="132" t="s">
        <v>1288</v>
      </c>
      <c r="K107" s="15" t="s">
        <v>1289</v>
      </c>
      <c r="L107" s="201" t="s">
        <v>1625</v>
      </c>
    </row>
    <row r="108" spans="1:12" s="106" customFormat="1" ht="75" customHeight="1" x14ac:dyDescent="0.25">
      <c r="A108" s="331"/>
      <c r="B108" s="304"/>
      <c r="C108" s="77" t="s">
        <v>1488</v>
      </c>
      <c r="D108" s="76" t="s">
        <v>1079</v>
      </c>
      <c r="E108" s="76" t="s">
        <v>957</v>
      </c>
      <c r="F108" s="76" t="s">
        <v>926</v>
      </c>
      <c r="G108" s="76" t="s">
        <v>927</v>
      </c>
      <c r="H108" s="76" t="s">
        <v>1080</v>
      </c>
      <c r="I108" s="76" t="s">
        <v>50</v>
      </c>
      <c r="J108" s="132" t="s">
        <v>1081</v>
      </c>
      <c r="K108" s="177" t="s">
        <v>776</v>
      </c>
      <c r="L108" s="202" t="s">
        <v>1625</v>
      </c>
    </row>
    <row r="109" spans="1:12" s="106" customFormat="1" ht="75" customHeight="1" x14ac:dyDescent="0.25">
      <c r="A109" s="331"/>
      <c r="B109" s="304"/>
      <c r="C109" s="77" t="s">
        <v>1082</v>
      </c>
      <c r="D109" s="132" t="s">
        <v>1083</v>
      </c>
      <c r="E109" s="76" t="s">
        <v>957</v>
      </c>
      <c r="F109" s="76" t="s">
        <v>926</v>
      </c>
      <c r="G109" s="76" t="s">
        <v>927</v>
      </c>
      <c r="H109" s="76" t="s">
        <v>1080</v>
      </c>
      <c r="I109" s="76" t="s">
        <v>50</v>
      </c>
      <c r="J109" s="132" t="s">
        <v>1084</v>
      </c>
      <c r="K109" s="177" t="s">
        <v>1085</v>
      </c>
      <c r="L109" s="202" t="s">
        <v>1625</v>
      </c>
    </row>
    <row r="110" spans="1:12" s="106" customFormat="1" ht="67.5" customHeight="1" x14ac:dyDescent="0.25">
      <c r="A110" s="331"/>
      <c r="B110" s="304"/>
      <c r="C110" s="41" t="s">
        <v>1086</v>
      </c>
      <c r="D110" s="16" t="s">
        <v>1368</v>
      </c>
      <c r="E110" s="16" t="s">
        <v>937</v>
      </c>
      <c r="F110" s="16" t="s">
        <v>926</v>
      </c>
      <c r="G110" s="16" t="s">
        <v>927</v>
      </c>
      <c r="H110" s="16" t="s">
        <v>1078</v>
      </c>
      <c r="I110" s="16" t="s">
        <v>5</v>
      </c>
      <c r="J110" s="132" t="s">
        <v>1290</v>
      </c>
      <c r="K110" s="17" t="s">
        <v>1653</v>
      </c>
      <c r="L110" s="203" t="s">
        <v>1625</v>
      </c>
    </row>
    <row r="111" spans="1:12" s="106" customFormat="1" ht="105" customHeight="1" x14ac:dyDescent="0.25">
      <c r="A111" s="331"/>
      <c r="B111" s="304"/>
      <c r="C111" s="41" t="s">
        <v>1087</v>
      </c>
      <c r="D111" s="16" t="s">
        <v>1369</v>
      </c>
      <c r="E111" s="16" t="s">
        <v>1088</v>
      </c>
      <c r="F111" s="16" t="s">
        <v>926</v>
      </c>
      <c r="G111" s="16" t="s">
        <v>975</v>
      </c>
      <c r="H111" s="16" t="s">
        <v>1078</v>
      </c>
      <c r="I111" s="16" t="s">
        <v>5</v>
      </c>
      <c r="J111" s="132" t="s">
        <v>128</v>
      </c>
      <c r="K111" s="17" t="s">
        <v>1654</v>
      </c>
      <c r="L111" s="203" t="s">
        <v>1625</v>
      </c>
    </row>
    <row r="112" spans="1:12" s="106" customFormat="1" ht="105" customHeight="1" x14ac:dyDescent="0.25">
      <c r="A112" s="331"/>
      <c r="B112" s="305"/>
      <c r="C112" s="83" t="s">
        <v>1089</v>
      </c>
      <c r="D112" s="30" t="s">
        <v>1370</v>
      </c>
      <c r="E112" s="30" t="s">
        <v>1088</v>
      </c>
      <c r="F112" s="30" t="s">
        <v>926</v>
      </c>
      <c r="G112" s="30" t="s">
        <v>975</v>
      </c>
      <c r="H112" s="30" t="s">
        <v>1078</v>
      </c>
      <c r="I112" s="30" t="s">
        <v>5</v>
      </c>
      <c r="J112" s="132" t="s">
        <v>128</v>
      </c>
      <c r="K112" s="183" t="s">
        <v>1655</v>
      </c>
      <c r="L112" s="204" t="s">
        <v>1625</v>
      </c>
    </row>
    <row r="113" spans="1:12" s="106" customFormat="1" ht="108" customHeight="1" x14ac:dyDescent="0.25">
      <c r="A113" s="331"/>
      <c r="B113" s="306" t="s">
        <v>1090</v>
      </c>
      <c r="C113" s="40" t="s">
        <v>1091</v>
      </c>
      <c r="D113" s="14" t="s">
        <v>983</v>
      </c>
      <c r="E113" s="14" t="s">
        <v>935</v>
      </c>
      <c r="F113" s="14" t="s">
        <v>1088</v>
      </c>
      <c r="G113" s="14" t="s">
        <v>927</v>
      </c>
      <c r="H113" s="15" t="s">
        <v>1342</v>
      </c>
      <c r="I113" s="16" t="s">
        <v>50</v>
      </c>
      <c r="J113" s="14" t="s">
        <v>976</v>
      </c>
      <c r="K113" s="15" t="s">
        <v>1328</v>
      </c>
      <c r="L113" s="201" t="s">
        <v>1625</v>
      </c>
    </row>
    <row r="114" spans="1:12" s="106" customFormat="1" ht="96.75" customHeight="1" x14ac:dyDescent="0.25">
      <c r="A114" s="331"/>
      <c r="B114" s="307"/>
      <c r="C114" s="77" t="s">
        <v>1092</v>
      </c>
      <c r="D114" s="100" t="s">
        <v>1660</v>
      </c>
      <c r="E114" s="76" t="s">
        <v>935</v>
      </c>
      <c r="F114" s="76" t="s">
        <v>937</v>
      </c>
      <c r="G114" s="76" t="s">
        <v>971</v>
      </c>
      <c r="H114" s="76"/>
      <c r="I114" s="76" t="s">
        <v>50</v>
      </c>
      <c r="J114" s="76" t="s">
        <v>976</v>
      </c>
      <c r="K114" s="17" t="s">
        <v>1093</v>
      </c>
      <c r="L114" s="203" t="s">
        <v>1625</v>
      </c>
    </row>
    <row r="115" spans="1:12" s="106" customFormat="1" ht="78.75" customHeight="1" x14ac:dyDescent="0.25">
      <c r="A115" s="331"/>
      <c r="B115" s="307"/>
      <c r="C115" s="77" t="s">
        <v>1489</v>
      </c>
      <c r="D115" s="100"/>
      <c r="E115" s="76" t="s">
        <v>937</v>
      </c>
      <c r="F115" s="76"/>
      <c r="G115" s="76" t="s">
        <v>927</v>
      </c>
      <c r="H115" s="132" t="s">
        <v>1330</v>
      </c>
      <c r="I115" s="76" t="s">
        <v>50</v>
      </c>
      <c r="J115" s="76" t="s">
        <v>1329</v>
      </c>
      <c r="K115" s="177" t="s">
        <v>817</v>
      </c>
      <c r="L115" s="202" t="s">
        <v>1625</v>
      </c>
    </row>
    <row r="116" spans="1:12" s="106" customFormat="1" ht="86.25" customHeight="1" x14ac:dyDescent="0.25">
      <c r="A116" s="331"/>
      <c r="B116" s="307"/>
      <c r="C116" s="90" t="s">
        <v>1090</v>
      </c>
      <c r="D116" s="76" t="s">
        <v>983</v>
      </c>
      <c r="E116" s="76" t="s">
        <v>935</v>
      </c>
      <c r="F116" s="76" t="s">
        <v>937</v>
      </c>
      <c r="G116" s="76" t="s">
        <v>927</v>
      </c>
      <c r="H116" s="132" t="s">
        <v>1337</v>
      </c>
      <c r="I116" s="76" t="s">
        <v>1094</v>
      </c>
      <c r="J116" s="76" t="s">
        <v>976</v>
      </c>
      <c r="K116" s="177" t="s">
        <v>817</v>
      </c>
      <c r="L116" s="202" t="s">
        <v>1625</v>
      </c>
    </row>
    <row r="117" spans="1:12" s="106" customFormat="1" ht="86.25" customHeight="1" x14ac:dyDescent="0.25">
      <c r="A117" s="331"/>
      <c r="B117" s="307"/>
      <c r="C117" s="77" t="s">
        <v>1490</v>
      </c>
      <c r="D117" s="76" t="s">
        <v>1223</v>
      </c>
      <c r="E117" s="76" t="s">
        <v>935</v>
      </c>
      <c r="F117" s="76" t="s">
        <v>937</v>
      </c>
      <c r="G117" s="76" t="s">
        <v>927</v>
      </c>
      <c r="H117" s="161" t="s">
        <v>1337</v>
      </c>
      <c r="I117" s="76" t="s">
        <v>50</v>
      </c>
      <c r="J117" s="76" t="s">
        <v>976</v>
      </c>
      <c r="K117" s="177" t="s">
        <v>1379</v>
      </c>
      <c r="L117" s="202" t="s">
        <v>1625</v>
      </c>
    </row>
    <row r="118" spans="1:12" s="106" customFormat="1" ht="30" customHeight="1" x14ac:dyDescent="0.25">
      <c r="A118" s="331"/>
      <c r="B118" s="307"/>
      <c r="C118" s="69" t="s">
        <v>1491</v>
      </c>
      <c r="D118" s="17" t="s">
        <v>983</v>
      </c>
      <c r="E118" s="16" t="s">
        <v>935</v>
      </c>
      <c r="F118" s="16" t="s">
        <v>937</v>
      </c>
      <c r="G118" s="16" t="s">
        <v>927</v>
      </c>
      <c r="H118" s="16" t="s">
        <v>1095</v>
      </c>
      <c r="I118" s="76" t="s">
        <v>50</v>
      </c>
      <c r="J118" s="16" t="s">
        <v>128</v>
      </c>
      <c r="K118" s="17"/>
      <c r="L118" s="203" t="s">
        <v>1625</v>
      </c>
    </row>
    <row r="119" spans="1:12" s="106" customFormat="1" ht="45" customHeight="1" x14ac:dyDescent="0.25">
      <c r="A119" s="331"/>
      <c r="B119" s="307"/>
      <c r="C119" s="35" t="s">
        <v>1492</v>
      </c>
      <c r="D119" s="16" t="s">
        <v>983</v>
      </c>
      <c r="E119" s="16" t="s">
        <v>935</v>
      </c>
      <c r="F119" s="16"/>
      <c r="G119" s="16" t="s">
        <v>927</v>
      </c>
      <c r="H119" s="17" t="s">
        <v>1338</v>
      </c>
      <c r="I119" s="16" t="s">
        <v>931</v>
      </c>
      <c r="J119" s="16" t="s">
        <v>1096</v>
      </c>
      <c r="K119" s="17" t="s">
        <v>1097</v>
      </c>
      <c r="L119" s="203" t="s">
        <v>1625</v>
      </c>
    </row>
    <row r="120" spans="1:12" s="106" customFormat="1" ht="40.5" customHeight="1" x14ac:dyDescent="0.25">
      <c r="A120" s="331"/>
      <c r="B120" s="307"/>
      <c r="C120" s="41" t="s">
        <v>1493</v>
      </c>
      <c r="D120" s="16" t="s">
        <v>983</v>
      </c>
      <c r="E120" s="16" t="s">
        <v>937</v>
      </c>
      <c r="F120" s="16" t="s">
        <v>937</v>
      </c>
      <c r="G120" s="16" t="s">
        <v>927</v>
      </c>
      <c r="H120" s="132" t="s">
        <v>1337</v>
      </c>
      <c r="I120" s="16" t="s">
        <v>50</v>
      </c>
      <c r="J120" s="16" t="s">
        <v>976</v>
      </c>
      <c r="K120" s="17"/>
      <c r="L120" s="203" t="s">
        <v>1625</v>
      </c>
    </row>
    <row r="121" spans="1:12" s="106" customFormat="1" ht="44.25" customHeight="1" x14ac:dyDescent="0.25">
      <c r="A121" s="331"/>
      <c r="B121" s="308"/>
      <c r="C121" s="83" t="s">
        <v>1494</v>
      </c>
      <c r="D121" s="30" t="s">
        <v>983</v>
      </c>
      <c r="E121" s="30" t="s">
        <v>937</v>
      </c>
      <c r="F121" s="30" t="s">
        <v>937</v>
      </c>
      <c r="G121" s="30" t="s">
        <v>927</v>
      </c>
      <c r="H121" s="31" t="s">
        <v>1337</v>
      </c>
      <c r="I121" s="30" t="s">
        <v>50</v>
      </c>
      <c r="J121" s="30" t="s">
        <v>976</v>
      </c>
      <c r="K121" s="31" t="s">
        <v>1098</v>
      </c>
      <c r="L121" s="204" t="s">
        <v>1625</v>
      </c>
    </row>
    <row r="122" spans="1:12" s="106" customFormat="1" ht="44.25" customHeight="1" x14ac:dyDescent="0.25">
      <c r="A122" s="331"/>
      <c r="B122" s="306" t="s">
        <v>1099</v>
      </c>
      <c r="C122" s="40" t="s">
        <v>1627</v>
      </c>
      <c r="D122" s="14" t="s">
        <v>995</v>
      </c>
      <c r="E122" s="14" t="s">
        <v>940</v>
      </c>
      <c r="F122" s="14" t="s">
        <v>937</v>
      </c>
      <c r="G122" s="14" t="s">
        <v>927</v>
      </c>
      <c r="H122" s="15"/>
      <c r="I122" s="14" t="s">
        <v>50</v>
      </c>
      <c r="J122" s="14"/>
      <c r="K122" s="15"/>
      <c r="L122" s="211"/>
    </row>
    <row r="123" spans="1:12" s="106" customFormat="1" ht="30" customHeight="1" x14ac:dyDescent="0.25">
      <c r="A123" s="331"/>
      <c r="B123" s="307"/>
      <c r="C123" s="90" t="s">
        <v>1100</v>
      </c>
      <c r="D123" s="76" t="s">
        <v>995</v>
      </c>
      <c r="E123" s="76" t="s">
        <v>940</v>
      </c>
      <c r="F123" s="76" t="s">
        <v>937</v>
      </c>
      <c r="G123" s="76" t="s">
        <v>927</v>
      </c>
      <c r="H123" s="76" t="s">
        <v>1294</v>
      </c>
      <c r="I123" s="76" t="s">
        <v>5</v>
      </c>
      <c r="J123" s="76" t="s">
        <v>976</v>
      </c>
      <c r="K123" s="212"/>
      <c r="L123" s="203" t="s">
        <v>1625</v>
      </c>
    </row>
    <row r="124" spans="1:12" s="106" customFormat="1" ht="98.25" customHeight="1" x14ac:dyDescent="0.25">
      <c r="A124" s="331"/>
      <c r="B124" s="307"/>
      <c r="C124" s="90" t="s">
        <v>1495</v>
      </c>
      <c r="D124" s="76" t="s">
        <v>995</v>
      </c>
      <c r="E124" s="76" t="s">
        <v>940</v>
      </c>
      <c r="F124" s="76" t="s">
        <v>937</v>
      </c>
      <c r="G124" s="76" t="s">
        <v>927</v>
      </c>
      <c r="H124" s="76" t="s">
        <v>930</v>
      </c>
      <c r="I124" s="76" t="s">
        <v>50</v>
      </c>
      <c r="J124" s="132" t="s">
        <v>1339</v>
      </c>
      <c r="K124" s="177" t="s">
        <v>1101</v>
      </c>
      <c r="L124" s="202" t="s">
        <v>1625</v>
      </c>
    </row>
    <row r="125" spans="1:12" s="106" customFormat="1" ht="30" customHeight="1" x14ac:dyDescent="0.25">
      <c r="A125" s="331"/>
      <c r="B125" s="307"/>
      <c r="C125" s="90" t="s">
        <v>1496</v>
      </c>
      <c r="D125" s="65" t="s">
        <v>995</v>
      </c>
      <c r="E125" s="76" t="s">
        <v>940</v>
      </c>
      <c r="F125" s="76" t="s">
        <v>937</v>
      </c>
      <c r="G125" s="76" t="s">
        <v>927</v>
      </c>
      <c r="H125" s="76" t="s">
        <v>1102</v>
      </c>
      <c r="I125" s="76" t="s">
        <v>5</v>
      </c>
      <c r="J125" s="76" t="s">
        <v>128</v>
      </c>
      <c r="K125" s="17"/>
      <c r="L125" s="203" t="s">
        <v>1625</v>
      </c>
    </row>
    <row r="126" spans="1:12" s="106" customFormat="1" ht="30" customHeight="1" x14ac:dyDescent="0.25">
      <c r="A126" s="331"/>
      <c r="B126" s="307"/>
      <c r="C126" s="41" t="s">
        <v>1497</v>
      </c>
      <c r="D126" s="73" t="s">
        <v>995</v>
      </c>
      <c r="E126" s="74" t="s">
        <v>940</v>
      </c>
      <c r="F126" s="74" t="s">
        <v>937</v>
      </c>
      <c r="G126" s="74" t="s">
        <v>975</v>
      </c>
      <c r="H126" s="16" t="s">
        <v>1103</v>
      </c>
      <c r="I126" s="74" t="s">
        <v>5</v>
      </c>
      <c r="J126" s="74" t="s">
        <v>128</v>
      </c>
      <c r="K126" s="333" t="s">
        <v>305</v>
      </c>
      <c r="L126" s="203" t="s">
        <v>1625</v>
      </c>
    </row>
    <row r="127" spans="1:12" s="106" customFormat="1" ht="30" customHeight="1" x14ac:dyDescent="0.25">
      <c r="A127" s="331"/>
      <c r="B127" s="307"/>
      <c r="C127" s="67" t="s">
        <v>1498</v>
      </c>
      <c r="D127" s="73" t="s">
        <v>995</v>
      </c>
      <c r="E127" s="74" t="s">
        <v>940</v>
      </c>
      <c r="F127" s="74" t="s">
        <v>937</v>
      </c>
      <c r="G127" s="74" t="s">
        <v>975</v>
      </c>
      <c r="H127" s="16" t="s">
        <v>1104</v>
      </c>
      <c r="I127" s="74" t="s">
        <v>5</v>
      </c>
      <c r="J127" s="74" t="s">
        <v>128</v>
      </c>
      <c r="K127" s="312"/>
      <c r="L127" s="203" t="s">
        <v>1625</v>
      </c>
    </row>
    <row r="128" spans="1:12" s="106" customFormat="1" ht="63" customHeight="1" x14ac:dyDescent="0.25">
      <c r="A128" s="331"/>
      <c r="B128" s="307"/>
      <c r="C128" s="67" t="s">
        <v>1499</v>
      </c>
      <c r="D128" s="73" t="s">
        <v>995</v>
      </c>
      <c r="E128" s="74" t="s">
        <v>940</v>
      </c>
      <c r="F128" s="74" t="s">
        <v>937</v>
      </c>
      <c r="G128" s="74" t="s">
        <v>975</v>
      </c>
      <c r="H128" s="16" t="s">
        <v>1105</v>
      </c>
      <c r="I128" s="74" t="s">
        <v>5</v>
      </c>
      <c r="J128" s="74" t="s">
        <v>128</v>
      </c>
      <c r="K128" s="312"/>
      <c r="L128" s="203" t="s">
        <v>1625</v>
      </c>
    </row>
    <row r="129" spans="1:12" s="106" customFormat="1" ht="105.75" customHeight="1" x14ac:dyDescent="0.25">
      <c r="A129" s="331"/>
      <c r="B129" s="307"/>
      <c r="C129" s="67" t="s">
        <v>1500</v>
      </c>
      <c r="D129" s="73" t="s">
        <v>995</v>
      </c>
      <c r="E129" s="74" t="s">
        <v>940</v>
      </c>
      <c r="F129" s="74" t="s">
        <v>937</v>
      </c>
      <c r="G129" s="74" t="s">
        <v>975</v>
      </c>
      <c r="H129" s="16" t="s">
        <v>1106</v>
      </c>
      <c r="I129" s="74" t="s">
        <v>5</v>
      </c>
      <c r="J129" s="74" t="s">
        <v>128</v>
      </c>
      <c r="K129" s="312"/>
      <c r="L129" s="203" t="s">
        <v>1625</v>
      </c>
    </row>
    <row r="130" spans="1:12" s="106" customFormat="1" ht="75" customHeight="1" x14ac:dyDescent="0.25">
      <c r="A130" s="331"/>
      <c r="B130" s="307"/>
      <c r="C130" s="67" t="s">
        <v>1501</v>
      </c>
      <c r="D130" s="73" t="s">
        <v>995</v>
      </c>
      <c r="E130" s="74" t="s">
        <v>940</v>
      </c>
      <c r="F130" s="74" t="s">
        <v>937</v>
      </c>
      <c r="G130" s="74" t="s">
        <v>975</v>
      </c>
      <c r="H130" s="16" t="s">
        <v>1107</v>
      </c>
      <c r="I130" s="74" t="s">
        <v>5</v>
      </c>
      <c r="J130" s="74" t="s">
        <v>128</v>
      </c>
      <c r="K130" s="312"/>
      <c r="L130" s="203" t="s">
        <v>1625</v>
      </c>
    </row>
    <row r="131" spans="1:12" s="106" customFormat="1" ht="82.5" customHeight="1" x14ac:dyDescent="0.25">
      <c r="A131" s="331"/>
      <c r="B131" s="307"/>
      <c r="C131" s="67" t="s">
        <v>1502</v>
      </c>
      <c r="D131" s="73" t="s">
        <v>995</v>
      </c>
      <c r="E131" s="74" t="s">
        <v>940</v>
      </c>
      <c r="F131" s="74" t="s">
        <v>937</v>
      </c>
      <c r="G131" s="74" t="s">
        <v>975</v>
      </c>
      <c r="H131" s="16" t="s">
        <v>1108</v>
      </c>
      <c r="I131" s="74" t="s">
        <v>5</v>
      </c>
      <c r="J131" s="74" t="s">
        <v>128</v>
      </c>
      <c r="K131" s="312"/>
      <c r="L131" s="203" t="s">
        <v>1625</v>
      </c>
    </row>
    <row r="132" spans="1:12" s="106" customFormat="1" ht="82.5" customHeight="1" x14ac:dyDescent="0.25">
      <c r="A132" s="331"/>
      <c r="B132" s="307"/>
      <c r="C132" s="67" t="s">
        <v>1503</v>
      </c>
      <c r="D132" s="73" t="s">
        <v>995</v>
      </c>
      <c r="E132" s="74" t="s">
        <v>940</v>
      </c>
      <c r="F132" s="74" t="s">
        <v>937</v>
      </c>
      <c r="G132" s="74" t="s">
        <v>975</v>
      </c>
      <c r="H132" s="16" t="s">
        <v>1109</v>
      </c>
      <c r="I132" s="74" t="s">
        <v>5</v>
      </c>
      <c r="J132" s="74" t="s">
        <v>128</v>
      </c>
      <c r="K132" s="312"/>
      <c r="L132" s="203" t="s">
        <v>1625</v>
      </c>
    </row>
    <row r="133" spans="1:12" s="106" customFormat="1" ht="91.5" customHeight="1" x14ac:dyDescent="0.25">
      <c r="A133" s="331"/>
      <c r="B133" s="307"/>
      <c r="C133" s="67" t="s">
        <v>1504</v>
      </c>
      <c r="D133" s="68" t="s">
        <v>995</v>
      </c>
      <c r="E133" s="16" t="s">
        <v>940</v>
      </c>
      <c r="F133" s="16" t="s">
        <v>937</v>
      </c>
      <c r="G133" s="16" t="s">
        <v>975</v>
      </c>
      <c r="H133" s="16" t="s">
        <v>1110</v>
      </c>
      <c r="I133" s="16" t="s">
        <v>5</v>
      </c>
      <c r="J133" s="16" t="s">
        <v>128</v>
      </c>
      <c r="K133" s="313"/>
      <c r="L133" s="203" t="s">
        <v>1625</v>
      </c>
    </row>
    <row r="134" spans="1:12" s="106" customFormat="1" ht="138.75" customHeight="1" x14ac:dyDescent="0.25">
      <c r="A134" s="331"/>
      <c r="B134" s="307"/>
      <c r="C134" s="41" t="s">
        <v>1347</v>
      </c>
      <c r="D134" s="118" t="s">
        <v>1644</v>
      </c>
      <c r="E134" s="16" t="s">
        <v>940</v>
      </c>
      <c r="F134" s="16"/>
      <c r="G134" s="16" t="s">
        <v>1150</v>
      </c>
      <c r="H134" s="16"/>
      <c r="I134" s="16" t="s">
        <v>50</v>
      </c>
      <c r="J134" s="16"/>
      <c r="K134" s="151" t="s">
        <v>1348</v>
      </c>
      <c r="L134" s="202" t="s">
        <v>1625</v>
      </c>
    </row>
    <row r="135" spans="1:12" s="106" customFormat="1" ht="57" customHeight="1" x14ac:dyDescent="0.25">
      <c r="A135" s="331"/>
      <c r="B135" s="307"/>
      <c r="C135" s="41" t="s">
        <v>1505</v>
      </c>
      <c r="D135" s="16"/>
      <c r="E135" s="16" t="s">
        <v>1088</v>
      </c>
      <c r="F135" s="16" t="s">
        <v>926</v>
      </c>
      <c r="G135" s="16" t="s">
        <v>927</v>
      </c>
      <c r="H135" s="16" t="s">
        <v>930</v>
      </c>
      <c r="I135" s="16" t="s">
        <v>50</v>
      </c>
      <c r="J135" s="16" t="s">
        <v>1331</v>
      </c>
      <c r="K135" s="17" t="s">
        <v>1411</v>
      </c>
      <c r="L135" s="203" t="s">
        <v>1625</v>
      </c>
    </row>
    <row r="136" spans="1:12" s="106" customFormat="1" ht="96" customHeight="1" x14ac:dyDescent="0.25">
      <c r="A136" s="331"/>
      <c r="B136" s="307"/>
      <c r="C136" s="41" t="s">
        <v>1111</v>
      </c>
      <c r="D136" s="17" t="s">
        <v>1298</v>
      </c>
      <c r="E136" s="16" t="s">
        <v>937</v>
      </c>
      <c r="F136" s="16" t="s">
        <v>926</v>
      </c>
      <c r="G136" s="16" t="s">
        <v>975</v>
      </c>
      <c r="H136" s="16" t="s">
        <v>930</v>
      </c>
      <c r="I136" s="16" t="s">
        <v>50</v>
      </c>
      <c r="J136" s="17" t="s">
        <v>1297</v>
      </c>
      <c r="K136" s="17" t="s">
        <v>1296</v>
      </c>
      <c r="L136" s="203" t="s">
        <v>1625</v>
      </c>
    </row>
    <row r="137" spans="1:12" s="106" customFormat="1" ht="109.5" customHeight="1" x14ac:dyDescent="0.25">
      <c r="A137" s="331"/>
      <c r="B137" s="308"/>
      <c r="C137" s="135" t="s">
        <v>1099</v>
      </c>
      <c r="D137" s="13" t="s">
        <v>1112</v>
      </c>
      <c r="E137" s="13" t="s">
        <v>935</v>
      </c>
      <c r="F137" s="13" t="s">
        <v>937</v>
      </c>
      <c r="G137" s="13" t="s">
        <v>927</v>
      </c>
      <c r="H137" s="13" t="s">
        <v>1295</v>
      </c>
      <c r="I137" s="13" t="s">
        <v>5</v>
      </c>
      <c r="J137" s="13" t="s">
        <v>1361</v>
      </c>
      <c r="K137" s="31" t="s">
        <v>1340</v>
      </c>
      <c r="L137" s="204" t="s">
        <v>1625</v>
      </c>
    </row>
    <row r="138" spans="1:12" s="106" customFormat="1" ht="62.25" customHeight="1" x14ac:dyDescent="0.25">
      <c r="A138" s="331"/>
      <c r="B138" s="319" t="s">
        <v>1113</v>
      </c>
      <c r="C138" s="40" t="s">
        <v>1114</v>
      </c>
      <c r="D138" s="15" t="s">
        <v>1115</v>
      </c>
      <c r="E138" s="14" t="s">
        <v>937</v>
      </c>
      <c r="F138" s="14"/>
      <c r="G138" s="14" t="s">
        <v>1116</v>
      </c>
      <c r="H138" s="16" t="s">
        <v>930</v>
      </c>
      <c r="I138" s="14" t="s">
        <v>5</v>
      </c>
      <c r="J138" s="15" t="s">
        <v>528</v>
      </c>
      <c r="K138" s="15" t="s">
        <v>1117</v>
      </c>
      <c r="L138" s="201" t="s">
        <v>1625</v>
      </c>
    </row>
    <row r="139" spans="1:12" s="106" customFormat="1" ht="62.25" customHeight="1" x14ac:dyDescent="0.25">
      <c r="A139" s="331"/>
      <c r="B139" s="324"/>
      <c r="C139" s="77" t="s">
        <v>1623</v>
      </c>
      <c r="D139" s="17" t="s">
        <v>1624</v>
      </c>
      <c r="E139" s="76" t="s">
        <v>937</v>
      </c>
      <c r="F139" s="76" t="s">
        <v>961</v>
      </c>
      <c r="G139" s="76" t="s">
        <v>1116</v>
      </c>
      <c r="H139" s="16" t="s">
        <v>930</v>
      </c>
      <c r="I139" s="76" t="s">
        <v>5</v>
      </c>
      <c r="J139" s="184"/>
      <c r="K139" s="184" t="s">
        <v>146</v>
      </c>
      <c r="L139" s="217"/>
    </row>
    <row r="140" spans="1:12" s="106" customFormat="1" ht="82.5" customHeight="1" x14ac:dyDescent="0.25">
      <c r="A140" s="331"/>
      <c r="B140" s="324"/>
      <c r="C140" s="77" t="s">
        <v>1113</v>
      </c>
      <c r="D140" s="132" t="s">
        <v>1118</v>
      </c>
      <c r="E140" s="76" t="s">
        <v>937</v>
      </c>
      <c r="F140" s="76" t="s">
        <v>961</v>
      </c>
      <c r="G140" s="76" t="s">
        <v>1116</v>
      </c>
      <c r="H140" s="16" t="s">
        <v>930</v>
      </c>
      <c r="I140" s="76" t="s">
        <v>5</v>
      </c>
      <c r="J140" s="16" t="s">
        <v>1362</v>
      </c>
      <c r="K140" s="177" t="s">
        <v>1119</v>
      </c>
      <c r="L140" s="202" t="s">
        <v>1625</v>
      </c>
    </row>
    <row r="141" spans="1:12" s="106" customFormat="1" ht="172.5" customHeight="1" x14ac:dyDescent="0.25">
      <c r="A141" s="331"/>
      <c r="B141" s="324"/>
      <c r="C141" s="41" t="s">
        <v>1506</v>
      </c>
      <c r="D141" s="17" t="s">
        <v>1621</v>
      </c>
      <c r="E141" s="16" t="s">
        <v>937</v>
      </c>
      <c r="F141" s="16" t="s">
        <v>961</v>
      </c>
      <c r="G141" s="16" t="s">
        <v>1116</v>
      </c>
      <c r="H141" s="16" t="s">
        <v>1127</v>
      </c>
      <c r="I141" s="16" t="s">
        <v>5</v>
      </c>
      <c r="J141" s="16" t="s">
        <v>1362</v>
      </c>
      <c r="K141" s="17" t="s">
        <v>1661</v>
      </c>
      <c r="L141" s="202" t="s">
        <v>1625</v>
      </c>
    </row>
    <row r="142" spans="1:12" s="106" customFormat="1" ht="82.5" customHeight="1" x14ac:dyDescent="0.25">
      <c r="A142" s="331"/>
      <c r="B142" s="324"/>
      <c r="C142" s="41" t="s">
        <v>1610</v>
      </c>
      <c r="D142" s="17" t="s">
        <v>1120</v>
      </c>
      <c r="E142" s="16"/>
      <c r="F142" s="16"/>
      <c r="G142" s="16" t="s">
        <v>1116</v>
      </c>
      <c r="H142" s="16"/>
      <c r="I142" s="16"/>
      <c r="J142" s="16"/>
      <c r="K142" s="17"/>
      <c r="L142" s="203" t="s">
        <v>1625</v>
      </c>
    </row>
    <row r="143" spans="1:12" s="106" customFormat="1" ht="30" customHeight="1" x14ac:dyDescent="0.25">
      <c r="A143" s="331"/>
      <c r="B143" s="324"/>
      <c r="C143" s="41" t="s">
        <v>1662</v>
      </c>
      <c r="D143" s="17" t="s">
        <v>1299</v>
      </c>
      <c r="E143" s="16" t="s">
        <v>935</v>
      </c>
      <c r="F143" s="16" t="s">
        <v>937</v>
      </c>
      <c r="G143" s="16" t="s">
        <v>1116</v>
      </c>
      <c r="H143" s="16" t="s">
        <v>928</v>
      </c>
      <c r="I143" s="16" t="s">
        <v>50</v>
      </c>
      <c r="J143" s="16" t="s">
        <v>1307</v>
      </c>
      <c r="K143" s="17" t="s">
        <v>1300</v>
      </c>
      <c r="L143" s="203" t="s">
        <v>1625</v>
      </c>
    </row>
    <row r="144" spans="1:12" s="106" customFormat="1" ht="30" customHeight="1" x14ac:dyDescent="0.25">
      <c r="A144" s="331"/>
      <c r="B144" s="320"/>
      <c r="C144" s="274" t="s">
        <v>1507</v>
      </c>
      <c r="D144" s="136" t="s">
        <v>942</v>
      </c>
      <c r="E144" s="13" t="s">
        <v>935</v>
      </c>
      <c r="F144" s="13" t="s">
        <v>937</v>
      </c>
      <c r="G144" s="13" t="s">
        <v>1116</v>
      </c>
      <c r="H144" s="13" t="s">
        <v>928</v>
      </c>
      <c r="I144" s="13" t="s">
        <v>50</v>
      </c>
      <c r="J144" s="136" t="s">
        <v>1308</v>
      </c>
      <c r="K144" s="178" t="s">
        <v>791</v>
      </c>
      <c r="L144" s="208" t="s">
        <v>1625</v>
      </c>
    </row>
    <row r="145" spans="1:12" s="106" customFormat="1" ht="75" customHeight="1" x14ac:dyDescent="0.25">
      <c r="A145" s="331"/>
      <c r="B145" s="64" t="s">
        <v>1121</v>
      </c>
      <c r="C145" s="37" t="s">
        <v>1121</v>
      </c>
      <c r="D145" s="32" t="s">
        <v>1343</v>
      </c>
      <c r="E145" s="11" t="s">
        <v>960</v>
      </c>
      <c r="F145" s="11" t="s">
        <v>926</v>
      </c>
      <c r="G145" s="11" t="s">
        <v>1116</v>
      </c>
      <c r="H145" s="11" t="s">
        <v>926</v>
      </c>
      <c r="I145" s="11" t="s">
        <v>5</v>
      </c>
      <c r="J145" s="11" t="s">
        <v>1360</v>
      </c>
      <c r="K145" s="32" t="s">
        <v>1664</v>
      </c>
      <c r="L145" s="214" t="s">
        <v>1625</v>
      </c>
    </row>
    <row r="146" spans="1:12" s="106" customFormat="1" ht="30" customHeight="1" x14ac:dyDescent="0.25">
      <c r="A146" s="331"/>
      <c r="B146" s="101" t="s">
        <v>1122</v>
      </c>
      <c r="C146" s="134" t="s">
        <v>1508</v>
      </c>
      <c r="D146" s="131" t="s">
        <v>1344</v>
      </c>
      <c r="E146" s="75" t="s">
        <v>926</v>
      </c>
      <c r="F146" s="75" t="s">
        <v>926</v>
      </c>
      <c r="G146" s="75" t="s">
        <v>1116</v>
      </c>
      <c r="H146" s="75" t="s">
        <v>926</v>
      </c>
      <c r="I146" s="75" t="s">
        <v>1094</v>
      </c>
      <c r="J146" s="75" t="s">
        <v>1360</v>
      </c>
      <c r="K146" s="19" t="s">
        <v>1665</v>
      </c>
      <c r="L146" s="200"/>
    </row>
    <row r="147" spans="1:12" s="106" customFormat="1" ht="109.5" customHeight="1" x14ac:dyDescent="0.25">
      <c r="A147" s="331"/>
      <c r="B147" s="319" t="s">
        <v>1123</v>
      </c>
      <c r="C147" s="40" t="s">
        <v>1124</v>
      </c>
      <c r="D147" s="15" t="s">
        <v>1668</v>
      </c>
      <c r="E147" s="14" t="s">
        <v>940</v>
      </c>
      <c r="F147" s="14" t="s">
        <v>937</v>
      </c>
      <c r="G147" s="14" t="s">
        <v>927</v>
      </c>
      <c r="H147" s="14" t="s">
        <v>1080</v>
      </c>
      <c r="I147" s="14" t="s">
        <v>5</v>
      </c>
      <c r="J147" s="15" t="s">
        <v>1669</v>
      </c>
      <c r="K147" s="18" t="s">
        <v>1301</v>
      </c>
      <c r="L147" s="201" t="s">
        <v>1625</v>
      </c>
    </row>
    <row r="148" spans="1:12" ht="102" customHeight="1" x14ac:dyDescent="0.25">
      <c r="A148" s="331"/>
      <c r="B148" s="320"/>
      <c r="C148" s="258" t="s">
        <v>1670</v>
      </c>
      <c r="D148" s="239" t="s">
        <v>1409</v>
      </c>
      <c r="E148" s="13" t="s">
        <v>937</v>
      </c>
      <c r="F148" s="13" t="s">
        <v>961</v>
      </c>
      <c r="G148" s="13" t="s">
        <v>927</v>
      </c>
      <c r="H148" s="13" t="s">
        <v>1080</v>
      </c>
      <c r="I148" s="13" t="s">
        <v>5</v>
      </c>
      <c r="J148" s="239" t="s">
        <v>1669</v>
      </c>
      <c r="K148" s="33" t="s">
        <v>1301</v>
      </c>
      <c r="L148" s="204" t="s">
        <v>1625</v>
      </c>
    </row>
    <row r="149" spans="1:12" ht="30" customHeight="1" x14ac:dyDescent="0.25">
      <c r="A149" s="331"/>
      <c r="B149" s="306" t="s">
        <v>1125</v>
      </c>
      <c r="C149" s="40" t="s">
        <v>1126</v>
      </c>
      <c r="D149" s="15" t="s">
        <v>983</v>
      </c>
      <c r="E149" s="14" t="s">
        <v>935</v>
      </c>
      <c r="F149" s="14" t="s">
        <v>937</v>
      </c>
      <c r="G149" s="14" t="s">
        <v>927</v>
      </c>
      <c r="H149" s="14" t="s">
        <v>1127</v>
      </c>
      <c r="I149" s="14" t="s">
        <v>5</v>
      </c>
      <c r="J149" s="14" t="s">
        <v>128</v>
      </c>
      <c r="K149" s="315" t="s">
        <v>1302</v>
      </c>
      <c r="L149" s="215" t="s">
        <v>1625</v>
      </c>
    </row>
    <row r="150" spans="1:12" ht="30" customHeight="1" x14ac:dyDescent="0.25">
      <c r="A150" s="331"/>
      <c r="B150" s="307"/>
      <c r="C150" s="69" t="s">
        <v>1128</v>
      </c>
      <c r="D150" s="17" t="s">
        <v>983</v>
      </c>
      <c r="E150" s="16" t="s">
        <v>935</v>
      </c>
      <c r="F150" s="16" t="s">
        <v>937</v>
      </c>
      <c r="G150" s="16" t="s">
        <v>927</v>
      </c>
      <c r="H150" s="16" t="s">
        <v>1129</v>
      </c>
      <c r="I150" s="16" t="s">
        <v>5</v>
      </c>
      <c r="J150" s="16" t="s">
        <v>128</v>
      </c>
      <c r="K150" s="312"/>
      <c r="L150" s="206" t="s">
        <v>1625</v>
      </c>
    </row>
    <row r="151" spans="1:12" ht="30" customHeight="1" x14ac:dyDescent="0.25">
      <c r="A151" s="331"/>
      <c r="B151" s="307"/>
      <c r="C151" s="69" t="s">
        <v>1130</v>
      </c>
      <c r="D151" s="17" t="s">
        <v>983</v>
      </c>
      <c r="E151" s="16" t="s">
        <v>935</v>
      </c>
      <c r="F151" s="16" t="s">
        <v>937</v>
      </c>
      <c r="G151" s="16" t="s">
        <v>927</v>
      </c>
      <c r="H151" s="16" t="s">
        <v>1131</v>
      </c>
      <c r="I151" s="16" t="s">
        <v>5</v>
      </c>
      <c r="J151" s="16" t="s">
        <v>128</v>
      </c>
      <c r="K151" s="312"/>
      <c r="L151" s="206" t="s">
        <v>1625</v>
      </c>
    </row>
    <row r="152" spans="1:12" ht="30" customHeight="1" x14ac:dyDescent="0.25">
      <c r="A152" s="331"/>
      <c r="B152" s="307"/>
      <c r="C152" s="69" t="s">
        <v>1132</v>
      </c>
      <c r="D152" s="132" t="s">
        <v>983</v>
      </c>
      <c r="E152" s="76" t="s">
        <v>935</v>
      </c>
      <c r="F152" s="76" t="s">
        <v>937</v>
      </c>
      <c r="G152" s="76" t="s">
        <v>927</v>
      </c>
      <c r="H152" s="16" t="s">
        <v>1133</v>
      </c>
      <c r="I152" s="76" t="s">
        <v>5</v>
      </c>
      <c r="J152" s="76" t="s">
        <v>128</v>
      </c>
      <c r="K152" s="313"/>
      <c r="L152" s="206" t="s">
        <v>1625</v>
      </c>
    </row>
    <row r="153" spans="1:12" ht="30" customHeight="1" x14ac:dyDescent="0.25">
      <c r="A153" s="332"/>
      <c r="B153" s="308"/>
      <c r="C153" s="274" t="s">
        <v>1134</v>
      </c>
      <c r="D153" s="136" t="s">
        <v>983</v>
      </c>
      <c r="E153" s="13" t="s">
        <v>1135</v>
      </c>
      <c r="F153" s="13" t="s">
        <v>1135</v>
      </c>
      <c r="G153" s="13" t="s">
        <v>927</v>
      </c>
      <c r="H153" s="13" t="s">
        <v>1303</v>
      </c>
      <c r="I153" s="13" t="s">
        <v>5</v>
      </c>
      <c r="J153" s="13" t="s">
        <v>128</v>
      </c>
      <c r="K153" s="31" t="s">
        <v>1304</v>
      </c>
      <c r="L153" s="216" t="s">
        <v>1625</v>
      </c>
    </row>
    <row r="154" spans="1:12" ht="37.5" customHeight="1" x14ac:dyDescent="0.25">
      <c r="A154" s="39" t="s">
        <v>1136</v>
      </c>
      <c r="B154" s="38" t="s">
        <v>1137</v>
      </c>
      <c r="C154" s="257" t="s">
        <v>1137</v>
      </c>
      <c r="E154" s="43" t="s">
        <v>1138</v>
      </c>
      <c r="F154" s="12"/>
      <c r="G154" s="20" t="s">
        <v>1139</v>
      </c>
      <c r="H154" s="148"/>
      <c r="I154" s="16" t="s">
        <v>1094</v>
      </c>
      <c r="J154" s="20" t="s">
        <v>1332</v>
      </c>
      <c r="K154" s="21" t="s">
        <v>1140</v>
      </c>
      <c r="L154" s="219"/>
    </row>
    <row r="155" spans="1:12" ht="59.25" customHeight="1" x14ac:dyDescent="0.25">
      <c r="A155" s="327" t="s">
        <v>1141</v>
      </c>
      <c r="B155" s="303" t="s">
        <v>1142</v>
      </c>
      <c r="C155" s="49" t="s">
        <v>1516</v>
      </c>
      <c r="D155" s="71"/>
      <c r="E155" s="44" t="s">
        <v>960</v>
      </c>
      <c r="F155" s="45"/>
      <c r="G155" s="44" t="s">
        <v>927</v>
      </c>
      <c r="H155" s="44"/>
      <c r="I155" s="44"/>
      <c r="J155" s="44" t="s">
        <v>1035</v>
      </c>
      <c r="K155" s="70" t="s">
        <v>1319</v>
      </c>
      <c r="L155" s="213"/>
    </row>
    <row r="156" spans="1:12" ht="45.75" customHeight="1" x14ac:dyDescent="0.25">
      <c r="A156" s="328"/>
      <c r="B156" s="304"/>
      <c r="C156" s="51" t="s">
        <v>1517</v>
      </c>
      <c r="D156" s="72"/>
      <c r="E156" s="46" t="s">
        <v>960</v>
      </c>
      <c r="F156" s="47"/>
      <c r="G156" s="46" t="s">
        <v>927</v>
      </c>
      <c r="H156" s="46"/>
      <c r="I156" s="46"/>
      <c r="J156" s="46" t="s">
        <v>1035</v>
      </c>
      <c r="K156" s="46" t="s">
        <v>1363</v>
      </c>
      <c r="L156" s="213"/>
    </row>
    <row r="157" spans="1:12" ht="30" customHeight="1" x14ac:dyDescent="0.25">
      <c r="A157" s="328"/>
      <c r="B157" s="304"/>
      <c r="C157" s="50" t="s">
        <v>1143</v>
      </c>
      <c r="D157" s="117"/>
      <c r="E157" s="68" t="s">
        <v>960</v>
      </c>
      <c r="F157" s="116"/>
      <c r="G157" s="68" t="s">
        <v>927</v>
      </c>
      <c r="H157" s="68"/>
      <c r="I157" s="68"/>
      <c r="J157" s="68" t="s">
        <v>1035</v>
      </c>
      <c r="K157" s="118" t="s">
        <v>409</v>
      </c>
      <c r="L157" s="213"/>
    </row>
    <row r="158" spans="1:12" ht="30" customHeight="1" x14ac:dyDescent="0.25">
      <c r="A158" s="328"/>
      <c r="B158" s="304"/>
      <c r="C158" s="50" t="s">
        <v>1144</v>
      </c>
      <c r="D158" s="113"/>
      <c r="E158" s="65" t="s">
        <v>960</v>
      </c>
      <c r="F158" s="114"/>
      <c r="G158" s="65" t="s">
        <v>927</v>
      </c>
      <c r="H158" s="65"/>
      <c r="I158" s="65"/>
      <c r="J158" s="65" t="s">
        <v>1035</v>
      </c>
      <c r="K158" s="132" t="s">
        <v>1305</v>
      </c>
      <c r="L158" s="210"/>
    </row>
    <row r="159" spans="1:12" ht="60" customHeight="1" x14ac:dyDescent="0.25">
      <c r="A159" s="327" t="s">
        <v>168</v>
      </c>
      <c r="B159" s="303" t="s">
        <v>168</v>
      </c>
      <c r="C159" s="49" t="s">
        <v>1518</v>
      </c>
      <c r="D159" s="70" t="s">
        <v>1145</v>
      </c>
      <c r="E159" s="44" t="s">
        <v>1146</v>
      </c>
      <c r="F159" s="147" t="s">
        <v>926</v>
      </c>
      <c r="G159" s="14" t="s">
        <v>927</v>
      </c>
      <c r="H159" s="14" t="s">
        <v>1306</v>
      </c>
      <c r="I159" s="44" t="s">
        <v>1094</v>
      </c>
      <c r="J159" s="44" t="s">
        <v>976</v>
      </c>
      <c r="K159" s="70" t="s">
        <v>1601</v>
      </c>
      <c r="L159" s="201" t="s">
        <v>1625</v>
      </c>
    </row>
    <row r="160" spans="1:12" ht="60" customHeight="1" x14ac:dyDescent="0.25">
      <c r="A160" s="328"/>
      <c r="B160" s="304"/>
      <c r="C160" s="193" t="s">
        <v>1600</v>
      </c>
      <c r="D160" s="185" t="s">
        <v>1148</v>
      </c>
      <c r="E160" s="186"/>
      <c r="F160" s="192"/>
      <c r="G160" s="76"/>
      <c r="H160" s="76"/>
      <c r="I160" s="186" t="s">
        <v>5</v>
      </c>
      <c r="J160" s="186" t="s">
        <v>1333</v>
      </c>
      <c r="K160" s="185" t="s">
        <v>1602</v>
      </c>
      <c r="L160" s="217"/>
    </row>
    <row r="161" spans="1:12" ht="60" customHeight="1" x14ac:dyDescent="0.25">
      <c r="A161" s="328"/>
      <c r="B161" s="304"/>
      <c r="C161" s="50" t="s">
        <v>1147</v>
      </c>
      <c r="D161" s="118" t="s">
        <v>1148</v>
      </c>
      <c r="E161" s="68" t="s">
        <v>1149</v>
      </c>
      <c r="F161" s="122"/>
      <c r="G161" s="68" t="s">
        <v>1150</v>
      </c>
      <c r="H161" s="122"/>
      <c r="I161" s="68" t="s">
        <v>5</v>
      </c>
      <c r="J161" s="149"/>
      <c r="K161" s="118" t="s">
        <v>1151</v>
      </c>
      <c r="L161" s="202" t="s">
        <v>1625</v>
      </c>
    </row>
    <row r="162" spans="1:12" ht="60.75" customHeight="1" x14ac:dyDescent="0.25">
      <c r="A162" s="328"/>
      <c r="B162" s="304"/>
      <c r="C162" s="50" t="s">
        <v>1519</v>
      </c>
      <c r="D162" s="118" t="s">
        <v>1148</v>
      </c>
      <c r="E162" s="68" t="s">
        <v>1152</v>
      </c>
      <c r="F162" s="122"/>
      <c r="G162" s="68" t="s">
        <v>1150</v>
      </c>
      <c r="H162" s="122"/>
      <c r="I162" s="68" t="s">
        <v>1094</v>
      </c>
      <c r="J162" s="149"/>
      <c r="K162" s="118" t="s">
        <v>1153</v>
      </c>
      <c r="L162" s="203" t="s">
        <v>1625</v>
      </c>
    </row>
    <row r="163" spans="1:12" ht="69.75" customHeight="1" x14ac:dyDescent="0.25">
      <c r="A163" s="328"/>
      <c r="B163" s="304"/>
      <c r="C163" s="50" t="s">
        <v>1520</v>
      </c>
      <c r="D163" s="118" t="s">
        <v>1148</v>
      </c>
      <c r="E163" s="118" t="s">
        <v>1152</v>
      </c>
      <c r="F163" s="123"/>
      <c r="G163" s="68" t="s">
        <v>1150</v>
      </c>
      <c r="H163" s="123"/>
      <c r="I163" s="68" t="s">
        <v>1094</v>
      </c>
      <c r="J163" s="118"/>
      <c r="K163" s="118" t="s">
        <v>744</v>
      </c>
      <c r="L163" s="203" t="s">
        <v>1625</v>
      </c>
    </row>
    <row r="164" spans="1:12" ht="69.75" customHeight="1" x14ac:dyDescent="0.25">
      <c r="A164" s="328"/>
      <c r="B164" s="304"/>
      <c r="C164" s="50" t="s">
        <v>1154</v>
      </c>
      <c r="D164" s="118" t="s">
        <v>1148</v>
      </c>
      <c r="E164" s="68" t="s">
        <v>1364</v>
      </c>
      <c r="F164" s="68"/>
      <c r="G164" s="68" t="s">
        <v>1155</v>
      </c>
      <c r="H164" s="68"/>
      <c r="I164" s="68" t="s">
        <v>1094</v>
      </c>
      <c r="J164" s="125"/>
      <c r="K164" s="118" t="s">
        <v>908</v>
      </c>
      <c r="L164" s="203" t="s">
        <v>1625</v>
      </c>
    </row>
    <row r="165" spans="1:12" ht="69.75" customHeight="1" x14ac:dyDescent="0.25">
      <c r="A165" s="328"/>
      <c r="B165" s="304"/>
      <c r="C165" s="51" t="s">
        <v>1156</v>
      </c>
      <c r="D165" s="118" t="s">
        <v>1148</v>
      </c>
      <c r="E165" s="68"/>
      <c r="F165" s="68"/>
      <c r="G165" s="68" t="s">
        <v>1157</v>
      </c>
      <c r="H165" s="65"/>
      <c r="I165" s="65" t="s">
        <v>5</v>
      </c>
      <c r="J165" s="137" t="s">
        <v>1333</v>
      </c>
      <c r="K165" s="334" t="s">
        <v>1158</v>
      </c>
      <c r="L165" s="203" t="s">
        <v>1625</v>
      </c>
    </row>
    <row r="166" spans="1:12" ht="82.5" customHeight="1" x14ac:dyDescent="0.25">
      <c r="A166" s="328"/>
      <c r="B166" s="304"/>
      <c r="C166" s="50" t="s">
        <v>1521</v>
      </c>
      <c r="D166" s="118" t="s">
        <v>1148</v>
      </c>
      <c r="E166" s="68"/>
      <c r="F166" s="68"/>
      <c r="G166" s="68" t="s">
        <v>1157</v>
      </c>
      <c r="H166" s="68"/>
      <c r="I166" s="68" t="s">
        <v>50</v>
      </c>
      <c r="J166" s="68" t="s">
        <v>1341</v>
      </c>
      <c r="K166" s="335"/>
      <c r="L166" s="203" t="s">
        <v>1625</v>
      </c>
    </row>
    <row r="167" spans="1:12" ht="82.5" customHeight="1" x14ac:dyDescent="0.25">
      <c r="A167" s="328"/>
      <c r="B167" s="304"/>
      <c r="C167" s="50" t="s">
        <v>1522</v>
      </c>
      <c r="D167" s="68" t="s">
        <v>1159</v>
      </c>
      <c r="E167" s="68" t="s">
        <v>925</v>
      </c>
      <c r="F167" s="122"/>
      <c r="G167" s="68" t="s">
        <v>1160</v>
      </c>
      <c r="H167" s="122"/>
      <c r="I167" s="68" t="s">
        <v>5</v>
      </c>
      <c r="J167" s="68" t="s">
        <v>1341</v>
      </c>
      <c r="K167" s="118" t="s">
        <v>1161</v>
      </c>
      <c r="L167" s="203" t="s">
        <v>1625</v>
      </c>
    </row>
    <row r="168" spans="1:12" ht="62.25" customHeight="1" x14ac:dyDescent="0.25">
      <c r="A168" s="328"/>
      <c r="B168" s="304"/>
      <c r="C168" s="50" t="s">
        <v>1162</v>
      </c>
      <c r="D168" s="118" t="s">
        <v>1148</v>
      </c>
      <c r="E168" s="68" t="s">
        <v>1152</v>
      </c>
      <c r="F168" s="122"/>
      <c r="G168" s="68" t="s">
        <v>1150</v>
      </c>
      <c r="H168" s="122"/>
      <c r="I168" s="68" t="s">
        <v>1094</v>
      </c>
      <c r="J168" s="149"/>
      <c r="K168" s="118" t="s">
        <v>1163</v>
      </c>
      <c r="L168" s="203" t="s">
        <v>1625</v>
      </c>
    </row>
    <row r="169" spans="1:12" ht="68.25" customHeight="1" x14ac:dyDescent="0.25">
      <c r="A169" s="328"/>
      <c r="B169" s="304"/>
      <c r="C169" s="50" t="s">
        <v>1164</v>
      </c>
      <c r="D169" s="118" t="s">
        <v>1148</v>
      </c>
      <c r="E169" s="68" t="s">
        <v>1152</v>
      </c>
      <c r="F169" s="122"/>
      <c r="G169" s="68" t="s">
        <v>1150</v>
      </c>
      <c r="H169" s="122"/>
      <c r="I169" s="68" t="s">
        <v>1094</v>
      </c>
      <c r="J169" s="149"/>
      <c r="K169" s="118" t="s">
        <v>1165</v>
      </c>
      <c r="L169" s="203" t="s">
        <v>1625</v>
      </c>
    </row>
    <row r="170" spans="1:12" ht="69.75" customHeight="1" x14ac:dyDescent="0.25">
      <c r="A170" s="328"/>
      <c r="B170" s="304"/>
      <c r="C170" s="50" t="s">
        <v>1509</v>
      </c>
      <c r="D170" s="118" t="s">
        <v>1148</v>
      </c>
      <c r="E170" s="68" t="s">
        <v>1152</v>
      </c>
      <c r="F170" s="122"/>
      <c r="G170" s="68" t="s">
        <v>1150</v>
      </c>
      <c r="H170" s="122"/>
      <c r="I170" s="68" t="s">
        <v>1094</v>
      </c>
      <c r="J170" s="149"/>
      <c r="K170" s="118" t="s">
        <v>1166</v>
      </c>
      <c r="L170" s="203" t="s">
        <v>1625</v>
      </c>
    </row>
    <row r="171" spans="1:12" ht="53.25" customHeight="1" x14ac:dyDescent="0.25">
      <c r="A171" s="328"/>
      <c r="B171" s="304"/>
      <c r="C171" s="50" t="s">
        <v>1167</v>
      </c>
      <c r="D171" s="118" t="s">
        <v>1148</v>
      </c>
      <c r="E171" s="68" t="s">
        <v>1168</v>
      </c>
      <c r="F171" s="122"/>
      <c r="G171" s="68" t="s">
        <v>1157</v>
      </c>
      <c r="H171" s="122"/>
      <c r="I171" s="68" t="s">
        <v>1094</v>
      </c>
      <c r="J171" s="68" t="s">
        <v>1341</v>
      </c>
      <c r="K171" s="118" t="s">
        <v>1345</v>
      </c>
      <c r="L171" s="203" t="s">
        <v>1625</v>
      </c>
    </row>
    <row r="172" spans="1:12" ht="66.75" customHeight="1" x14ac:dyDescent="0.25">
      <c r="A172" s="328"/>
      <c r="B172" s="304"/>
      <c r="C172" s="50" t="s">
        <v>1170</v>
      </c>
      <c r="D172" s="118" t="s">
        <v>1171</v>
      </c>
      <c r="E172" s="68" t="s">
        <v>935</v>
      </c>
      <c r="F172" s="122"/>
      <c r="G172" s="68" t="s">
        <v>927</v>
      </c>
      <c r="H172" s="122"/>
      <c r="I172" s="68" t="s">
        <v>1094</v>
      </c>
      <c r="J172" s="68" t="s">
        <v>1341</v>
      </c>
      <c r="K172" s="118" t="s">
        <v>1172</v>
      </c>
      <c r="L172" s="203" t="s">
        <v>1625</v>
      </c>
    </row>
    <row r="173" spans="1:12" ht="89.25" customHeight="1" x14ac:dyDescent="0.25">
      <c r="A173" s="328"/>
      <c r="B173" s="304"/>
      <c r="C173" s="50" t="s">
        <v>1173</v>
      </c>
      <c r="D173" s="118" t="s">
        <v>1148</v>
      </c>
      <c r="E173" s="68" t="s">
        <v>1152</v>
      </c>
      <c r="F173" s="122"/>
      <c r="G173" s="68" t="s">
        <v>1150</v>
      </c>
      <c r="H173" s="122"/>
      <c r="I173" s="68" t="s">
        <v>1094</v>
      </c>
      <c r="J173" s="149"/>
      <c r="K173" s="118" t="s">
        <v>1174</v>
      </c>
      <c r="L173" s="203" t="s">
        <v>1625</v>
      </c>
    </row>
    <row r="174" spans="1:12" ht="42.75" customHeight="1" x14ac:dyDescent="0.25">
      <c r="A174" s="328"/>
      <c r="B174" s="304"/>
      <c r="C174" s="50" t="s">
        <v>1175</v>
      </c>
      <c r="D174" s="118" t="s">
        <v>1171</v>
      </c>
      <c r="E174" s="68" t="s">
        <v>935</v>
      </c>
      <c r="F174" s="122"/>
      <c r="G174" s="68" t="s">
        <v>927</v>
      </c>
      <c r="H174" s="122"/>
      <c r="I174" s="68" t="s">
        <v>1094</v>
      </c>
      <c r="J174" s="68" t="s">
        <v>976</v>
      </c>
      <c r="K174" s="118" t="s">
        <v>1176</v>
      </c>
      <c r="L174" s="203" t="s">
        <v>1625</v>
      </c>
    </row>
    <row r="175" spans="1:12" ht="54" customHeight="1" x14ac:dyDescent="0.25">
      <c r="A175" s="328"/>
      <c r="B175" s="304"/>
      <c r="C175" s="50" t="s">
        <v>1177</v>
      </c>
      <c r="D175" s="118" t="s">
        <v>1148</v>
      </c>
      <c r="E175" s="68" t="s">
        <v>1152</v>
      </c>
      <c r="F175" s="122"/>
      <c r="G175" s="68" t="s">
        <v>1150</v>
      </c>
      <c r="H175" s="122"/>
      <c r="I175" s="68" t="s">
        <v>1094</v>
      </c>
      <c r="J175" s="149"/>
      <c r="K175" s="118" t="s">
        <v>1178</v>
      </c>
      <c r="L175" s="203" t="s">
        <v>1625</v>
      </c>
    </row>
    <row r="176" spans="1:12" ht="42.75" customHeight="1" x14ac:dyDescent="0.25">
      <c r="A176" s="328"/>
      <c r="B176" s="304"/>
      <c r="C176" s="50" t="s">
        <v>1510</v>
      </c>
      <c r="D176" s="118" t="s">
        <v>1148</v>
      </c>
      <c r="E176" s="118" t="s">
        <v>1149</v>
      </c>
      <c r="F176" s="118"/>
      <c r="G176" s="68" t="s">
        <v>1150</v>
      </c>
      <c r="H176" s="118"/>
      <c r="I176" s="68" t="s">
        <v>1094</v>
      </c>
      <c r="J176" s="150"/>
      <c r="K176" s="118" t="s">
        <v>733</v>
      </c>
      <c r="L176" s="203" t="s">
        <v>1625</v>
      </c>
    </row>
    <row r="177" spans="1:12" ht="100.5" customHeight="1" x14ac:dyDescent="0.25">
      <c r="A177" s="328"/>
      <c r="B177" s="304"/>
      <c r="C177" s="50" t="s">
        <v>1179</v>
      </c>
      <c r="D177" s="118" t="s">
        <v>1148</v>
      </c>
      <c r="E177" s="68" t="s">
        <v>1152</v>
      </c>
      <c r="F177" s="120"/>
      <c r="G177" s="68" t="s">
        <v>1150</v>
      </c>
      <c r="H177" s="120"/>
      <c r="I177" s="68" t="s">
        <v>1094</v>
      </c>
      <c r="J177" s="68" t="s">
        <v>119</v>
      </c>
      <c r="K177" s="118" t="s">
        <v>1180</v>
      </c>
      <c r="L177" s="203" t="s">
        <v>1625</v>
      </c>
    </row>
    <row r="178" spans="1:12" ht="39" customHeight="1" x14ac:dyDescent="0.25">
      <c r="A178" s="329"/>
      <c r="B178" s="305"/>
      <c r="C178" s="276" t="s">
        <v>1181</v>
      </c>
      <c r="D178" s="115" t="s">
        <v>1148</v>
      </c>
      <c r="E178" s="104" t="s">
        <v>1152</v>
      </c>
      <c r="F178" s="119"/>
      <c r="G178" s="104" t="s">
        <v>1150</v>
      </c>
      <c r="H178" s="119"/>
      <c r="I178" s="104" t="s">
        <v>1094</v>
      </c>
      <c r="J178" s="104" t="s">
        <v>119</v>
      </c>
      <c r="K178" s="105" t="s">
        <v>724</v>
      </c>
      <c r="L178" s="204" t="s">
        <v>1625</v>
      </c>
    </row>
    <row r="179" spans="1:12" ht="60.75" customHeight="1" x14ac:dyDescent="0.25">
      <c r="A179" s="327" t="s">
        <v>1182</v>
      </c>
      <c r="B179" s="127" t="s">
        <v>1183</v>
      </c>
      <c r="C179" s="49" t="s">
        <v>1183</v>
      </c>
      <c r="D179" s="15" t="s">
        <v>1313</v>
      </c>
      <c r="E179" s="121"/>
      <c r="F179" s="124"/>
      <c r="G179" s="124"/>
      <c r="H179" s="124"/>
      <c r="I179" s="124"/>
      <c r="J179" s="44" t="s">
        <v>976</v>
      </c>
      <c r="K179" s="15" t="s">
        <v>1311</v>
      </c>
      <c r="L179" s="203" t="s">
        <v>1625</v>
      </c>
    </row>
    <row r="180" spans="1:12" ht="82.5" customHeight="1" x14ac:dyDescent="0.25">
      <c r="A180" s="328"/>
      <c r="B180" s="187" t="s">
        <v>1579</v>
      </c>
      <c r="C180" s="51" t="s">
        <v>1579</v>
      </c>
      <c r="D180" s="180"/>
      <c r="E180" s="188"/>
      <c r="F180" s="189"/>
      <c r="G180" s="189"/>
      <c r="H180" s="189"/>
      <c r="I180" s="189"/>
      <c r="J180" s="182"/>
      <c r="K180" s="180" t="s">
        <v>1580</v>
      </c>
      <c r="L180" s="213"/>
    </row>
    <row r="181" spans="1:12" ht="57" customHeight="1" x14ac:dyDescent="0.25">
      <c r="A181" s="328"/>
      <c r="B181" s="128" t="s">
        <v>1511</v>
      </c>
      <c r="C181" s="50" t="s">
        <v>1511</v>
      </c>
      <c r="D181" s="118" t="s">
        <v>662</v>
      </c>
      <c r="E181" s="125"/>
      <c r="F181" s="68"/>
      <c r="G181" s="68"/>
      <c r="H181" s="68"/>
      <c r="I181" s="68"/>
      <c r="J181" s="68" t="s">
        <v>976</v>
      </c>
      <c r="K181" s="118" t="s">
        <v>1184</v>
      </c>
      <c r="L181" s="203" t="s">
        <v>1625</v>
      </c>
    </row>
    <row r="182" spans="1:12" ht="56.25" customHeight="1" x14ac:dyDescent="0.25">
      <c r="A182" s="328"/>
      <c r="B182" s="128" t="s">
        <v>1512</v>
      </c>
      <c r="C182" s="50" t="s">
        <v>1512</v>
      </c>
      <c r="D182" s="118"/>
      <c r="E182" s="125"/>
      <c r="F182" s="68"/>
      <c r="G182" s="68"/>
      <c r="H182" s="68"/>
      <c r="I182" s="68"/>
      <c r="J182" s="68"/>
      <c r="K182" s="118" t="s">
        <v>1185</v>
      </c>
      <c r="L182" s="196"/>
    </row>
    <row r="183" spans="1:12" ht="43.5" customHeight="1" x14ac:dyDescent="0.25">
      <c r="A183" s="328"/>
      <c r="B183" s="128" t="s">
        <v>1513</v>
      </c>
      <c r="C183" s="50" t="s">
        <v>1513</v>
      </c>
      <c r="D183" s="118" t="s">
        <v>1574</v>
      </c>
      <c r="E183" s="125" t="s">
        <v>960</v>
      </c>
      <c r="F183" s="68"/>
      <c r="G183" s="68"/>
      <c r="H183" s="68"/>
      <c r="I183" s="68"/>
      <c r="J183" s="68"/>
      <c r="K183" s="118" t="s">
        <v>1575</v>
      </c>
      <c r="L183" s="203" t="s">
        <v>1625</v>
      </c>
    </row>
    <row r="184" spans="1:12" ht="69" customHeight="1" x14ac:dyDescent="0.25">
      <c r="A184" s="328"/>
      <c r="B184" s="128" t="s">
        <v>1186</v>
      </c>
      <c r="C184" s="50" t="s">
        <v>1186</v>
      </c>
      <c r="D184" s="118"/>
      <c r="E184" s="125"/>
      <c r="F184" s="68"/>
      <c r="G184" s="68"/>
      <c r="H184" s="68"/>
      <c r="I184" s="68"/>
      <c r="J184" s="68"/>
      <c r="K184" s="118" t="s">
        <v>1187</v>
      </c>
      <c r="L184" s="196"/>
    </row>
    <row r="185" spans="1:12" ht="69" customHeight="1" x14ac:dyDescent="0.25">
      <c r="A185" s="328"/>
      <c r="B185" s="181" t="s">
        <v>1589</v>
      </c>
      <c r="C185" s="50" t="s">
        <v>1589</v>
      </c>
      <c r="D185" s="118" t="s">
        <v>1591</v>
      </c>
      <c r="E185" s="125"/>
      <c r="F185" s="68"/>
      <c r="G185" s="68"/>
      <c r="H185" s="68"/>
      <c r="I185" s="68"/>
      <c r="J185" s="68"/>
      <c r="K185" s="118" t="s">
        <v>1590</v>
      </c>
      <c r="L185" s="217"/>
    </row>
    <row r="186" spans="1:12" ht="69" customHeight="1" x14ac:dyDescent="0.25">
      <c r="A186" s="328"/>
      <c r="B186" s="181" t="s">
        <v>1586</v>
      </c>
      <c r="C186" s="41" t="s">
        <v>1586</v>
      </c>
      <c r="D186" s="16" t="s">
        <v>1587</v>
      </c>
      <c r="E186" s="16" t="s">
        <v>935</v>
      </c>
      <c r="F186" s="16" t="s">
        <v>937</v>
      </c>
      <c r="G186" s="16" t="s">
        <v>927</v>
      </c>
      <c r="H186" s="17"/>
      <c r="I186" s="16" t="s">
        <v>50</v>
      </c>
      <c r="J186" s="16"/>
      <c r="K186" s="17" t="s">
        <v>1588</v>
      </c>
      <c r="L186" s="213"/>
    </row>
    <row r="187" spans="1:12" ht="51" x14ac:dyDescent="0.25">
      <c r="A187" s="328"/>
      <c r="B187" s="336" t="s">
        <v>1514</v>
      </c>
      <c r="C187" s="51" t="s">
        <v>1514</v>
      </c>
      <c r="D187" s="17" t="s">
        <v>1346</v>
      </c>
      <c r="E187" s="16" t="s">
        <v>1316</v>
      </c>
      <c r="F187" s="16" t="s">
        <v>1315</v>
      </c>
      <c r="G187" s="16"/>
      <c r="H187" s="16" t="s">
        <v>930</v>
      </c>
      <c r="I187" s="16" t="s">
        <v>5</v>
      </c>
      <c r="J187" s="17" t="s">
        <v>1317</v>
      </c>
      <c r="K187" s="334" t="s">
        <v>1188</v>
      </c>
      <c r="L187" s="206" t="s">
        <v>1625</v>
      </c>
    </row>
    <row r="188" spans="1:12" ht="25.5" x14ac:dyDescent="0.25">
      <c r="A188" s="328"/>
      <c r="B188" s="337"/>
      <c r="C188" s="50" t="s">
        <v>1515</v>
      </c>
      <c r="D188" s="16" t="s">
        <v>1312</v>
      </c>
      <c r="E188" s="16"/>
      <c r="F188" s="16"/>
      <c r="G188" s="16"/>
      <c r="H188" s="16" t="s">
        <v>928</v>
      </c>
      <c r="I188" s="16" t="s">
        <v>50</v>
      </c>
      <c r="J188" s="17" t="s">
        <v>1317</v>
      </c>
      <c r="K188" s="338"/>
      <c r="L188" s="216" t="s">
        <v>1625</v>
      </c>
    </row>
    <row r="189" spans="1:12" ht="52.5" customHeight="1" x14ac:dyDescent="0.25">
      <c r="A189" s="328"/>
      <c r="B189" s="129" t="s">
        <v>1189</v>
      </c>
      <c r="C189" s="126" t="s">
        <v>1189</v>
      </c>
      <c r="D189" s="118" t="s">
        <v>1190</v>
      </c>
      <c r="E189" s="16" t="s">
        <v>960</v>
      </c>
      <c r="F189" s="16"/>
      <c r="G189" s="16" t="s">
        <v>927</v>
      </c>
      <c r="H189" s="16" t="s">
        <v>1191</v>
      </c>
      <c r="I189" s="16" t="s">
        <v>5</v>
      </c>
      <c r="J189" s="16" t="s">
        <v>128</v>
      </c>
      <c r="K189" s="17" t="s">
        <v>1192</v>
      </c>
      <c r="L189" s="203" t="s">
        <v>1625</v>
      </c>
    </row>
    <row r="190" spans="1:12" ht="27.75" customHeight="1" x14ac:dyDescent="0.25">
      <c r="A190" s="329"/>
      <c r="B190" s="62" t="s">
        <v>1193</v>
      </c>
      <c r="C190" s="274" t="s">
        <v>1193</v>
      </c>
      <c r="D190" s="105" t="s">
        <v>983</v>
      </c>
      <c r="E190" s="13" t="s">
        <v>935</v>
      </c>
      <c r="F190" s="13"/>
      <c r="G190" s="13" t="s">
        <v>927</v>
      </c>
      <c r="H190" s="13" t="s">
        <v>1194</v>
      </c>
      <c r="I190" s="13" t="s">
        <v>5</v>
      </c>
      <c r="J190" s="13" t="s">
        <v>128</v>
      </c>
      <c r="K190" s="178" t="s">
        <v>1195</v>
      </c>
      <c r="L190" s="208" t="s">
        <v>1625</v>
      </c>
    </row>
  </sheetData>
  <autoFilter ref="C6:J190">
    <filterColumn colId="2" showButton="0"/>
  </autoFilter>
  <mergeCells count="47">
    <mergeCell ref="A179:A190"/>
    <mergeCell ref="A159:A178"/>
    <mergeCell ref="A155:A158"/>
    <mergeCell ref="A8:A153"/>
    <mergeCell ref="K126:K133"/>
    <mergeCell ref="B138:B144"/>
    <mergeCell ref="K165:K166"/>
    <mergeCell ref="B187:B188"/>
    <mergeCell ref="K94:K100"/>
    <mergeCell ref="K187:K188"/>
    <mergeCell ref="B34:B37"/>
    <mergeCell ref="B81:B82"/>
    <mergeCell ref="B89:B90"/>
    <mergeCell ref="B38:B45"/>
    <mergeCell ref="B79:B80"/>
    <mergeCell ref="B19:B22"/>
    <mergeCell ref="B107:B112"/>
    <mergeCell ref="E6:F6"/>
    <mergeCell ref="B8:B18"/>
    <mergeCell ref="D6:D7"/>
    <mergeCell ref="B46:B49"/>
    <mergeCell ref="B50:B78"/>
    <mergeCell ref="B87:B88"/>
    <mergeCell ref="A6:A7"/>
    <mergeCell ref="B6:B7"/>
    <mergeCell ref="B23:B31"/>
    <mergeCell ref="L6:L7"/>
    <mergeCell ref="K1:L3"/>
    <mergeCell ref="I6:I7"/>
    <mergeCell ref="H6:H7"/>
    <mergeCell ref="G6:G7"/>
    <mergeCell ref="B159:B178"/>
    <mergeCell ref="B91:B106"/>
    <mergeCell ref="B113:B121"/>
    <mergeCell ref="C6:C7"/>
    <mergeCell ref="K6:K7"/>
    <mergeCell ref="J6:J7"/>
    <mergeCell ref="K29:K31"/>
    <mergeCell ref="K23:K28"/>
    <mergeCell ref="B32:B33"/>
    <mergeCell ref="K149:K152"/>
    <mergeCell ref="B155:B158"/>
    <mergeCell ref="B83:B85"/>
    <mergeCell ref="B147:B148"/>
    <mergeCell ref="B149:B153"/>
    <mergeCell ref="B122:B137"/>
    <mergeCell ref="K79:K80"/>
  </mergeCells>
  <hyperlinks>
    <hyperlink ref="C149" location="'Ogólne zasady'!C535" display="WP Box Podniesiony"/>
    <hyperlink ref="C153" location="'Ogólne zasady'!C538" display="Slider WP Box"/>
    <hyperlink ref="B138:B141" location="'Ogólne zasady'!C292" display="Screening"/>
    <hyperlink ref="C41" location="'Ogólne zasady'!C576" display="Branding Nagłówka Sekcji na Stronie Głównej WP"/>
    <hyperlink ref="C25" location="'Ogólne zasady'!C593" display="Gigaboard"/>
    <hyperlink ref="C19" location="'Ogólne zasady'!C603" display="Belka Reklamowa ROS"/>
    <hyperlink ref="C37" location="'Ogólne zasady'!C613" display="o2 Box"/>
    <hyperlink ref="C105" location="'Ogólne zasady'!C1889" display="Native Ad 20 / Native Ad 21"/>
    <hyperlink ref="C38" location="'Ogólne zasady'!C624" display="Branding Ankiety, Tabeli, Quizu"/>
    <hyperlink ref="C40" location="'Ogólne zasady'!C635" display="Branding Kolumny &quot;Dziś w TV&quot;"/>
    <hyperlink ref="C44" location="'Ogólne zasady'!C650" display="Sponsor Relacji"/>
    <hyperlink ref="C36" location="'Ogólne zasady'!C661" display="Money Box"/>
    <hyperlink ref="C106" location="'Ogólne zasady'!C665" display="Native Ad HotNews 21, 22 lub 23"/>
    <hyperlink ref="C39" location="'Ogólne zasady'!C684" display="Branding Kanału w Ramówce"/>
    <hyperlink ref="C42" location="'Ogólne zasady'!C693" display="Partner Programu - Apla Programowa"/>
    <hyperlink ref="C91" location="'Ogólne zasady'!C698" display="Hity Dnia"/>
    <hyperlink ref="B155:B158" location="'Ogólne zasady'!C723" display="Mailing"/>
    <hyperlink ref="C155" location="'Ogólne zasady'!C749" display="Mailing Standardowy"/>
    <hyperlink ref="C157" location="'Ogólne zasady'!C781" display="Mailing Personalizowany"/>
    <hyperlink ref="C158" location="'Ogólne zasady'!C784" display="Mailing Podświetlony"/>
    <hyperlink ref="C156" location="'Ogólne zasady'!C800" display="Mailing Dynamiczny"/>
    <hyperlink ref="C83" location="'Ogólne zasady'!C807" display="Login Box"/>
    <hyperlink ref="C85" location="'Ogólne zasady'!C811" display="Full Page Login Box"/>
    <hyperlink ref="C86" location="'Ogólne zasady'!C826" display="Logout Box"/>
    <hyperlink ref="B50:B78" location="'Ogólne zasady'!C556" display="ContentBox"/>
    <hyperlink ref="C95" location="'Ogólne zasady'!C553" display="Native Ad Gwiazdy"/>
    <hyperlink ref="C126" location="'Ogólne zasady'!C606" display="Floating Halfpage / Moduł Wiadomości"/>
    <hyperlink ref="B38:B45" location="'Ogólne zasady'!C891" display="Branding"/>
    <hyperlink ref="C79" location="'Ogólne zasady'!C908" display="Glonews na Stronie Głównej WP"/>
    <hyperlink ref="C113" location="'Ogólne zasady'!C926" display="Kostka Cube"/>
    <hyperlink ref="C138" location="'Ogólne zasady'!C951" display="Megascreening"/>
    <hyperlink ref="C89" location="'Ogólne zasady'!C997" display="Nagłówek Sponsorowany"/>
    <hyperlink ref="C81" location="'Ogólne zasady'!C1120" display="Leadowniki Audience - Desktop"/>
    <hyperlink ref="C82" location="'Ogólne zasady'!C1135" display="Leadowniki Native"/>
    <hyperlink ref="C182" location="'Ogólne zasady'!C1171" display="Feed Produktowy"/>
    <hyperlink ref="C184" location="'Ogólne zasady'!C1219" display="Logotyp"/>
    <hyperlink ref="C190" location="'Ogólne zasady'!C1222" display="WP Okazje"/>
    <hyperlink ref="C179" location="'Ogólne zasady'!C1235" display="Content Driven Commerce (CDC)"/>
    <hyperlink ref="C181" location="'Ogólne zasady'!C1253" display="Display Dynamiczny"/>
    <hyperlink ref="C187" location="'Ogólne zasady'!C1282" display="Retail Dniówka"/>
    <hyperlink ref="C177" location="'Ogólne zasady'!C1314" display="Video 360"/>
    <hyperlink ref="C170" location="'Ogólne zasady'!C1329" display="On Top Menu"/>
    <hyperlink ref="C168" location="'Ogólne zasady'!C1367" display="Logokit"/>
    <hyperlink ref="C178" location="'Ogólne zasady'!C1403" display="Video Choose"/>
    <hyperlink ref="C176" location="'Ogólne zasady'!C1424" display="Spoty z Dynamiczną Optymalizacją"/>
    <hyperlink ref="C161" location="'Ogólne zasady'!C1438" display="Formularz"/>
    <hyperlink ref="C162" location="'Ogólne zasady'!C1451" display="Galeria Foto"/>
    <hyperlink ref="C163" location="'Ogólne zasady'!C1471" display="Galeria Wideo"/>
    <hyperlink ref="C169" location="'Ogólne zasady'!C1495" display="MenuAd"/>
    <hyperlink ref="C173" location="'Ogólne zasady'!C1521" display="Sidebar"/>
    <hyperlink ref="C175" location="'Ogólne zasady'!C1547" display="Social Media"/>
    <hyperlink ref="C108" location="'Ogólne zasady'!C1572" display="Panel Premium Mobile"/>
    <hyperlink ref="C107" location="'Ogólne zasady'!C276" display="Panel Premium"/>
    <hyperlink ref="C109" location="'Ogólne zasady'!C1589" display="Panel Premium Fullpage"/>
    <hyperlink ref="C143" location="'Ogólne zasady'!C1606" display="Screening Mobilny na SG o2, SG pudelek"/>
    <hyperlink ref="C76" location="'Ogólne zasady'!C560" display="Paralaksa Desktop"/>
    <hyperlink ref="C77" location="'Ogólne zasady'!C1681" display="Paralaksa Mobile"/>
    <hyperlink ref="C120" location="'Ogólne zasady'!C1744" display="Rectangle Multiclick"/>
    <hyperlink ref="C114" location="'Ogólne zasady'!C1750" display="Expand / Reveal"/>
    <hyperlink ref="C115" location="'Ogólne zasady'!C1756" display="Karuzela Mobile"/>
    <hyperlink ref="C135" location="'Ogólne zasady'!C1764" display="Karuzela XL Mobile"/>
    <hyperlink ref="C136" location="'Ogólne zasady'!C1774" display="Scroll Reveal"/>
    <hyperlink ref="C104" location="'Ogólne zasady'!C1826" display="Native Ad Mobile"/>
    <hyperlink ref="C88" location="'Ogólne zasady'!C1838" display="MidBox Mobile"/>
    <hyperlink ref="C80" location="'Ogólne zasady'!C1846" display="Glonews Mobile"/>
    <hyperlink ref="C51" location="'Ogólne zasady'!C1871" display="ContentBox Standard Mobile"/>
    <hyperlink ref="C43" location="'Ogólne zasady'!C1882" display="Partner Sekcji Sport"/>
    <hyperlink ref="C53" location="'Ogólne zasady'!C1899" display="ContentBox o2 Mobile"/>
    <hyperlink ref="C57" location="'Ogólne zasady'!C1905" display="ContentBox XL o2 Mobile"/>
    <hyperlink ref="C45" location="'Ogólne zasady'!C1929" display="Sponsor Relacji Mobile"/>
    <hyperlink ref="C84" location="'Ogólne zasady'!C1937" display="Login Box Mobile"/>
    <hyperlink ref="C10" location="'Ogólne zasady'!C1943" display="Banner w Interfejsie Poczty"/>
    <hyperlink ref="C188" location="'Ogólne zasady'!C1954" display="Retail Dniówka Mobile"/>
    <hyperlink ref="C165:C166" location="'Ogólne zasady'!C608" display="Instream Video Ad / Preroll"/>
    <hyperlink ref="C154" location="'Ogólne zasady'!C470" display="Instream Audio Ad"/>
    <hyperlink ref="C167" location="'Ogólne zasady'!C499" display="Invideo Banner"/>
    <hyperlink ref="C92" location="'Ogólne zasady'!C597" display="Linki Tekstowe, Prawa Kolumna"/>
    <hyperlink ref="C93" location="'Ogólne zasady'!C830" display="Native Link"/>
    <hyperlink ref="C159" location="'Ogólne zasady'!C507" display="Branding Playera"/>
    <hyperlink ref="C164" location="'Ogólne zasady'!C1979" display="Inbanner Video Ad"/>
    <hyperlink ref="C171" location="'Ogólne zasady'!C517" display="Outstream Video Ad"/>
    <hyperlink ref="C172" location="'Ogólne zasady'!C523" display="PauseAd"/>
    <hyperlink ref="C174" location="'Ogólne zasady'!C526" display="StartAd"/>
    <hyperlink ref="C20" location="'Ogólne zasady'!C603" display="Belka Reklamowa ROS Mobile"/>
    <hyperlink ref="C55" location="'Ogólne zasady'!C1876" display="ContentBox XL Mobile"/>
    <hyperlink ref="C90" location="'Ogólne zasady'!C1004" display="Nagłówek Sponsorowany z Tapetą"/>
    <hyperlink ref="D90" location="'Ogólne zasady'!C1004" display="Wymiary tapet dla poszczególnych serwisów znajdują się pod hiperłączem"/>
    <hyperlink ref="C110" location="'Ogólne zasady'!C289" display="Panel Premium XL"/>
    <hyperlink ref="C111" location="'Ogólne zasady'!C297" display="Panel Premium Scroll"/>
    <hyperlink ref="C112" location="'Ogólne zasady'!C346" display="Panel Premium Scroll XL"/>
    <hyperlink ref="C87" location="'Ogólne zasady'!C616" display="MidBox"/>
    <hyperlink ref="C50" location="'Ogólne zasady'!C556" display="ContentBox Standard"/>
    <hyperlink ref="C117" location="'Ogólne zasady'!C1639" display="Rectangle Aktywizujący"/>
    <hyperlink ref="C134" location="'Ogólne zasady'!C1695" display="Interactive Stories"/>
    <hyperlink ref="C73" location="'Ogólne zasady'!C566" display="ContentBox z Tapetą"/>
    <hyperlink ref="C141" location="'Ogólne zasady'!C213" display="Screening Interaktywny"/>
    <hyperlink ref="C183" location="'Ogólne zasady'!C1150" display="Gazetki Reklamowe"/>
    <hyperlink ref="C180" location="'Ogólne zasady'!C1244" display="Display Background"/>
    <hyperlink ref="C186" location="'Ogólne zasady'!C1949" display="Rectangle Skalowalny Mobilny"/>
    <hyperlink ref="C185" location="'Ogólne zasady'!C1272" display="Native Link Dynamiczny"/>
    <hyperlink ref="C142" location="'Ogólne zasady'!C241" display="Screening Interaktywny Expand z Wideo"/>
    <hyperlink ref="C139" location="'Ogólne zasady'!C224" display="Multiscreening"/>
    <hyperlink ref="C121" location="'Ogólne zasady'!C1739" display="Rectangle Slider"/>
    <hyperlink ref="C140" location="'Ogólne zasady'!C207" display="Screening"/>
    <hyperlink ref="C165" location="'Ogólne zasady'!C480" display="Instream Video Ad / Preroll"/>
    <hyperlink ref="C166" location="'Ogólne zasady'!C480" display="Instream Video Ad / Preroll Mobile"/>
    <hyperlink ref="L9" r:id="rId1"/>
    <hyperlink ref="L10" r:id="rId2"/>
    <hyperlink ref="L12" r:id="rId3"/>
    <hyperlink ref="L13" r:id="rId4"/>
    <hyperlink ref="L14" r:id="rId5"/>
    <hyperlink ref="L17" r:id="rId6"/>
    <hyperlink ref="L8" r:id="rId7"/>
    <hyperlink ref="L11" r:id="rId8"/>
    <hyperlink ref="L15:L16" r:id="rId9" display="test"/>
    <hyperlink ref="L16" r:id="rId10"/>
    <hyperlink ref="L15" r:id="rId11"/>
    <hyperlink ref="L18" r:id="rId12"/>
    <hyperlink ref="L19" r:id="rId13"/>
    <hyperlink ref="L21" r:id="rId14"/>
    <hyperlink ref="L22" r:id="rId15"/>
    <hyperlink ref="L20" r:id="rId16"/>
    <hyperlink ref="L23:L28" r:id="rId17" display="test"/>
    <hyperlink ref="L28" r:id="rId18"/>
    <hyperlink ref="L27" r:id="rId19"/>
    <hyperlink ref="L26" r:id="rId20"/>
    <hyperlink ref="L25" r:id="rId21"/>
    <hyperlink ref="L24" r:id="rId22"/>
    <hyperlink ref="L23" r:id="rId23"/>
    <hyperlink ref="L29:L31" r:id="rId24" display="test"/>
    <hyperlink ref="L30" r:id="rId25"/>
    <hyperlink ref="L31" r:id="rId26"/>
    <hyperlink ref="L29" r:id="rId27"/>
    <hyperlink ref="L32" r:id="rId28"/>
    <hyperlink ref="L33" r:id="rId29"/>
    <hyperlink ref="L34:L35" r:id="rId30" display="test"/>
    <hyperlink ref="L34" r:id="rId31"/>
    <hyperlink ref="L35" r:id="rId32"/>
    <hyperlink ref="L36:L37" r:id="rId33" display="test"/>
    <hyperlink ref="L36" r:id="rId34"/>
    <hyperlink ref="L37" r:id="rId35"/>
    <hyperlink ref="L38" r:id="rId36"/>
    <hyperlink ref="L40" r:id="rId37"/>
    <hyperlink ref="L41" r:id="rId38"/>
    <hyperlink ref="L42" r:id="rId39"/>
    <hyperlink ref="L44" r:id="rId40"/>
    <hyperlink ref="L45" r:id="rId41"/>
    <hyperlink ref="L58" r:id="rId42"/>
    <hyperlink ref="L50" r:id="rId43"/>
    <hyperlink ref="L59" r:id="rId44"/>
    <hyperlink ref="L55" r:id="rId45"/>
    <hyperlink ref="L54" r:id="rId46"/>
    <hyperlink ref="L51" r:id="rId47"/>
    <hyperlink ref="L53" r:id="rId48"/>
    <hyperlink ref="L57" r:id="rId49"/>
    <hyperlink ref="L60" r:id="rId50"/>
    <hyperlink ref="L61" r:id="rId51"/>
    <hyperlink ref="L62" r:id="rId52"/>
    <hyperlink ref="L63" r:id="rId53"/>
    <hyperlink ref="L64:L72" r:id="rId54" display="test"/>
    <hyperlink ref="L65" r:id="rId55"/>
    <hyperlink ref="L64" r:id="rId56"/>
    <hyperlink ref="L66" r:id="rId57"/>
    <hyperlink ref="L67" r:id="rId58"/>
    <hyperlink ref="L69" r:id="rId59"/>
    <hyperlink ref="L68" r:id="rId60"/>
    <hyperlink ref="L71" r:id="rId61"/>
    <hyperlink ref="L70" r:id="rId62"/>
    <hyperlink ref="L72" r:id="rId63"/>
    <hyperlink ref="L73" r:id="rId64"/>
    <hyperlink ref="L74" r:id="rId65"/>
    <hyperlink ref="L75" r:id="rId66"/>
    <hyperlink ref="L76" r:id="rId67"/>
    <hyperlink ref="L77" r:id="rId68"/>
    <hyperlink ref="L78" r:id="rId69"/>
    <hyperlink ref="L79" r:id="rId70"/>
    <hyperlink ref="L80" r:id="rId71"/>
    <hyperlink ref="L81" r:id="rId72"/>
    <hyperlink ref="L82" r:id="rId73"/>
    <hyperlink ref="L83" r:id="rId74"/>
    <hyperlink ref="L84" r:id="rId75"/>
    <hyperlink ref="L85" r:id="rId76"/>
    <hyperlink ref="L86" r:id="rId77"/>
    <hyperlink ref="L87" r:id="rId78"/>
    <hyperlink ref="L88" r:id="rId79"/>
    <hyperlink ref="L89" r:id="rId80"/>
    <hyperlink ref="L90" r:id="rId81"/>
    <hyperlink ref="L92" r:id="rId82"/>
    <hyperlink ref="L94" r:id="rId83"/>
    <hyperlink ref="L96" r:id="rId84"/>
    <hyperlink ref="L98" r:id="rId85"/>
    <hyperlink ref="L99" r:id="rId86"/>
    <hyperlink ref="L101" r:id="rId87"/>
    <hyperlink ref="L103" r:id="rId88"/>
    <hyperlink ref="L104" r:id="rId89"/>
    <hyperlink ref="L95" r:id="rId90"/>
    <hyperlink ref="L97" r:id="rId91"/>
    <hyperlink ref="L100" r:id="rId92"/>
    <hyperlink ref="L102" r:id="rId93"/>
    <hyperlink ref="L105" r:id="rId94"/>
    <hyperlink ref="L106" r:id="rId95"/>
    <hyperlink ref="L107" r:id="rId96"/>
    <hyperlink ref="L108" r:id="rId97"/>
    <hyperlink ref="L109" r:id="rId98"/>
    <hyperlink ref="L110" r:id="rId99"/>
    <hyperlink ref="L111" r:id="rId100"/>
    <hyperlink ref="L112" r:id="rId101"/>
    <hyperlink ref="L113" r:id="rId102"/>
    <hyperlink ref="L114" r:id="rId103"/>
    <hyperlink ref="L115" r:id="rId104"/>
    <hyperlink ref="L116" r:id="rId105"/>
    <hyperlink ref="L117" r:id="rId106" display="tekst"/>
    <hyperlink ref="L118" r:id="rId107"/>
    <hyperlink ref="L119" r:id="rId108"/>
    <hyperlink ref="L120" r:id="rId109" display="testy"/>
    <hyperlink ref="L121" r:id="rId110"/>
    <hyperlink ref="L123" r:id="rId111"/>
    <hyperlink ref="L124" r:id="rId112"/>
    <hyperlink ref="L125" r:id="rId113"/>
    <hyperlink ref="L126:L133" r:id="rId114" display="test"/>
    <hyperlink ref="L126" r:id="rId115"/>
    <hyperlink ref="L127" r:id="rId116"/>
    <hyperlink ref="L128" r:id="rId117"/>
    <hyperlink ref="L129" r:id="rId118"/>
    <hyperlink ref="L130" r:id="rId119"/>
    <hyperlink ref="L131" r:id="rId120"/>
    <hyperlink ref="L132" r:id="rId121"/>
    <hyperlink ref="L133" r:id="rId122"/>
    <hyperlink ref="L134" r:id="rId123" display="tekst"/>
    <hyperlink ref="L135" r:id="rId124"/>
    <hyperlink ref="L136" r:id="rId125"/>
    <hyperlink ref="L137" r:id="rId126"/>
    <hyperlink ref="L138" r:id="rId127"/>
    <hyperlink ref="L141" r:id="rId128"/>
    <hyperlink ref="L140" r:id="rId129"/>
    <hyperlink ref="L142" r:id="rId130"/>
    <hyperlink ref="L143" r:id="rId131"/>
    <hyperlink ref="L145" r:id="rId132"/>
    <hyperlink ref="L149" r:id="rId133"/>
    <hyperlink ref="L150" r:id="rId134"/>
    <hyperlink ref="L151" r:id="rId135"/>
    <hyperlink ref="L152" r:id="rId136"/>
    <hyperlink ref="L153" r:id="rId137"/>
    <hyperlink ref="L159" r:id="rId138"/>
    <hyperlink ref="L161" r:id="rId139"/>
    <hyperlink ref="L162" r:id="rId140"/>
    <hyperlink ref="L163" r:id="rId141"/>
    <hyperlink ref="L164" r:id="rId142"/>
    <hyperlink ref="L165" r:id="rId143"/>
    <hyperlink ref="L166" r:id="rId144"/>
    <hyperlink ref="L167" r:id="rId145"/>
    <hyperlink ref="L168:L176" r:id="rId146" display="test"/>
    <hyperlink ref="L168" r:id="rId147"/>
    <hyperlink ref="L169" r:id="rId148"/>
    <hyperlink ref="L170" r:id="rId149"/>
    <hyperlink ref="L171" r:id="rId150"/>
    <hyperlink ref="L172" r:id="rId151"/>
    <hyperlink ref="L173" r:id="rId152"/>
    <hyperlink ref="L174" r:id="rId153"/>
    <hyperlink ref="L175" r:id="rId154"/>
    <hyperlink ref="L176" r:id="rId155"/>
    <hyperlink ref="L177:L178" r:id="rId156" display="test"/>
    <hyperlink ref="L177" r:id="rId157"/>
    <hyperlink ref="L178" r:id="rId158"/>
    <hyperlink ref="L179" r:id="rId159"/>
    <hyperlink ref="L181" r:id="rId160"/>
    <hyperlink ref="L183" r:id="rId161"/>
    <hyperlink ref="L187" r:id="rId162"/>
    <hyperlink ref="L188" r:id="rId163"/>
    <hyperlink ref="L189" r:id="rId164"/>
    <hyperlink ref="L190" r:id="rId165"/>
    <hyperlink ref="C122" location="'Ogólne zasady'!C1661" display="Content Halfpage"/>
    <hyperlink ref="B147:B148" location="'Ogólne zasady'!C395" display="Welcome Screen"/>
    <hyperlink ref="C147" location="'Ogólne zasady'!C396" display="Welcome Screen XL"/>
    <hyperlink ref="C148" location="'Ogólne zasady'!C410" display="Welcome Screen Full Page"/>
    <hyperlink ref="L147" r:id="rId166"/>
    <hyperlink ref="L148" r:id="rId167"/>
    <hyperlink ref="C46" location="'Ogólne zasady'!C421" display="Commercial Break XL"/>
    <hyperlink ref="C47" location="'Ogólne zasady'!C433" display="Commercial Break Full Page"/>
    <hyperlink ref="L46" r:id="rId168"/>
    <hyperlink ref="L47" r:id="rId169"/>
    <hyperlink ref="C48" location="'Ogólne zasady'!C1631" display="Commercial Break Mobile"/>
    <hyperlink ref="L48" r:id="rId170"/>
    <hyperlink ref="C49" location="'Ogólne zasady'!C1636" display="Commercial Break Full Page Mobile"/>
    <hyperlink ref="B107:B112" location="'Ogólne zasady'!C275" display="Panel Premium"/>
    <hyperlink ref="B46:B49" location="'Ogólne zasady'!C420" display="Commercial Break"/>
    <hyperlink ref="B138:B144" location="'Ogólne zasady'!C206" display="Screening"/>
    <hyperlink ref="C144" location="'Ogólne zasady'!C1619" display="Screening Mobilny na Pozostałych Serwisach"/>
    <hyperlink ref="B159:B178" location="'Ogólne zasady'!C462" display="Wideo"/>
    <hyperlink ref="C96" location="'Ogólne zasady'!C1862" display="Native Ad Gwiazdy Mobile"/>
    <hyperlink ref="B91:B106" location="'Ogólne zasady'!C186" display="Reklama Natywna"/>
    <hyperlink ref="L49" r:id="rId171"/>
    <hyperlink ref="L144" r:id="rId172"/>
  </hyperlinks>
  <pageMargins left="0.7" right="0.7" top="0.75" bottom="0.75" header="0.3" footer="0.3"/>
  <pageSetup paperSize="9" orientation="portrait" horizontalDpi="300" verticalDpi="300" r:id="rId173"/>
  <drawing r:id="rId17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K34"/>
  <sheetViews>
    <sheetView zoomScaleNormal="100" workbookViewId="0">
      <pane ySplit="4" topLeftCell="A5" activePane="bottomLeft" state="frozen"/>
      <selection pane="bottomLeft" activeCell="B8" sqref="B8"/>
    </sheetView>
  </sheetViews>
  <sheetFormatPr defaultColWidth="9.140625" defaultRowHeight="15" x14ac:dyDescent="0.25"/>
  <cols>
    <col min="1" max="1" width="14.140625" style="1" customWidth="1"/>
    <col min="2" max="2" width="20" style="2" customWidth="1"/>
    <col min="3" max="3" width="37" style="1" customWidth="1"/>
    <col min="4" max="4" width="67.28515625" style="1" customWidth="1"/>
    <col min="5" max="6" width="26.42578125" style="1" customWidth="1"/>
    <col min="7" max="16384" width="9.140625" style="1"/>
  </cols>
  <sheetData>
    <row r="1" spans="1:11" ht="12.75" customHeight="1" x14ac:dyDescent="0.25">
      <c r="A1" s="85"/>
      <c r="B1" s="86"/>
      <c r="C1" s="85"/>
      <c r="D1" s="287" t="str">
        <f>IF('PL EN'!$B$1="Polski",CONCATENATE("Specyfikacja produków reklamowych Performance Wirtualna Polska Media S.A.",CHAR(10),"W celu zasięgnięcia dodatkowych informacji prosimy o kontakt z Biurem Reklamy,",CHAR(10),"reklama@grupawp.pl, tel. (+48) 22 57 63 900; fax (+48) 22 57 63 959"),CONCATENATE("Specification of performance advertising products of Wirtualna Polska Media S.A.",CHAR(10),"For further information please contact the Advertising Office of WP,",CHAR(10),"reklama@grupawp.pl, phone (+48) 22 57 63 900; fax (+48) 22 57 63 959"))</f>
        <v>Specyfikacja produków reklamowych Performance Wirtualna Polska Media S.A.
W celu zasięgnięcia dodatkowych informacji prosimy o kontakt z Biurem Reklamy,
reklama@grupawp.pl, tel. (+48) 22 57 63 900; fax (+48) 22 57 63 959</v>
      </c>
      <c r="E1" s="287"/>
      <c r="F1" s="287"/>
      <c r="G1" s="5"/>
      <c r="H1" s="5"/>
      <c r="I1" s="5"/>
      <c r="J1" s="5"/>
      <c r="K1" s="5"/>
    </row>
    <row r="2" spans="1:11" ht="12.75" customHeight="1" x14ac:dyDescent="0.25">
      <c r="A2" s="85"/>
      <c r="B2" s="86"/>
      <c r="C2" s="85"/>
      <c r="D2" s="287"/>
      <c r="E2" s="287"/>
      <c r="F2" s="287"/>
      <c r="G2" s="5"/>
      <c r="H2" s="5"/>
      <c r="I2" s="5"/>
      <c r="J2" s="5"/>
      <c r="K2" s="5"/>
    </row>
    <row r="3" spans="1:11" ht="12.75" customHeight="1" x14ac:dyDescent="0.25">
      <c r="A3" s="85"/>
      <c r="B3" s="86"/>
      <c r="C3" s="85"/>
      <c r="D3" s="287"/>
      <c r="E3" s="287"/>
      <c r="F3" s="287"/>
      <c r="G3" s="5"/>
      <c r="H3" s="5"/>
      <c r="I3" s="5"/>
      <c r="J3" s="5"/>
      <c r="K3" s="5"/>
    </row>
    <row r="4" spans="1:11" s="3" customFormat="1" ht="12.75" customHeight="1" x14ac:dyDescent="0.25">
      <c r="A4" s="87"/>
      <c r="B4" s="4" t="s">
        <v>1196</v>
      </c>
      <c r="C4" s="87"/>
      <c r="D4" s="87"/>
      <c r="E4" s="87"/>
      <c r="F4" s="87"/>
      <c r="G4" s="87"/>
      <c r="H4" s="87"/>
      <c r="I4" s="87"/>
      <c r="J4" s="87"/>
      <c r="K4" s="87"/>
    </row>
    <row r="6" spans="1:11" ht="12.75" customHeight="1" x14ac:dyDescent="0.25">
      <c r="A6" s="340" t="s">
        <v>1197</v>
      </c>
      <c r="B6" s="340" t="s">
        <v>1198</v>
      </c>
      <c r="C6" s="340" t="str">
        <f>IF('PL EN'!$B$1="Polski","Nazwa","Name")</f>
        <v>Nazwa</v>
      </c>
      <c r="D6" s="340" t="s">
        <v>1199</v>
      </c>
      <c r="E6" s="340" t="s">
        <v>1200</v>
      </c>
      <c r="F6" s="340" t="s">
        <v>919</v>
      </c>
      <c r="G6" s="85"/>
      <c r="H6" s="85"/>
      <c r="I6" s="85"/>
      <c r="J6" s="85"/>
      <c r="K6" s="85"/>
    </row>
    <row r="7" spans="1:11" ht="12.75" customHeight="1" x14ac:dyDescent="0.25">
      <c r="A7" s="340"/>
      <c r="B7" s="340"/>
      <c r="C7" s="340"/>
      <c r="D7" s="340"/>
      <c r="E7" s="340"/>
      <c r="F7" s="340"/>
      <c r="G7" s="85"/>
      <c r="H7" s="85"/>
      <c r="I7" s="85"/>
      <c r="J7" s="85"/>
      <c r="K7" s="85"/>
    </row>
    <row r="8" spans="1:11" ht="36" customHeight="1" x14ac:dyDescent="0.25">
      <c r="A8" s="341" t="s">
        <v>1182</v>
      </c>
      <c r="B8" s="222" t="s">
        <v>1201</v>
      </c>
      <c r="C8" s="223" t="s">
        <v>1201</v>
      </c>
      <c r="D8" s="146" t="str">
        <f>IF('PL EN'!$B$1="Polski",CONCATENATE("Feed produktowy w formacie CSV, XML lub JSON",CHAR(10),"Logotyp w formacie SVG (lub dowolony format wektorowy)"),CONCATENATE("Product feed in CSV, XML or JSON format",CHAR(10),"Logotype in SVG format (or any other vector format)"))</f>
        <v>Feed produktowy w formacie CSV, XML lub JSON
Logotyp w formacie SVG (lub dowolony format wektorowy)</v>
      </c>
      <c r="E8" s="223" t="str">
        <f>IF('PL EN'!$B$1="Polski","brak","none")</f>
        <v>brak</v>
      </c>
      <c r="F8" s="202" t="s">
        <v>1625</v>
      </c>
      <c r="G8" s="85"/>
      <c r="H8" s="85"/>
      <c r="I8" s="85"/>
      <c r="J8" s="85"/>
      <c r="K8" s="85"/>
    </row>
    <row r="9" spans="1:11" ht="51" customHeight="1" x14ac:dyDescent="0.25">
      <c r="A9" s="342"/>
      <c r="B9" s="224" t="s">
        <v>1202</v>
      </c>
      <c r="C9" s="225" t="s">
        <v>1203</v>
      </c>
      <c r="D9" s="226" t="str">
        <f>IF('PL EN'!$B$1="Polski",CONCATENATE("Feed produktowy w formacie CSV, XML lub JSON",CHAR(10),"Logotyp w formacie SVG (lub dowolony format wektorowy)",CHAR(10),"Okodowanie PX"),CONCATENATE("Product feed in CSV, XML or JSON format",CHAR(10),"Logotype in SVG format (or any other vector format)",CHAR(10),"PX code"))</f>
        <v>Feed produktowy w formacie CSV, XML lub JSON
Logotyp w formacie SVG (lub dowolony format wektorowy)
Okodowanie PX</v>
      </c>
      <c r="E9" s="228" t="str">
        <f>IF('PL EN'!$B$1="Polski","brak","none")</f>
        <v>brak</v>
      </c>
      <c r="F9" s="203" t="s">
        <v>1625</v>
      </c>
      <c r="G9" s="85"/>
      <c r="H9" s="85"/>
      <c r="I9" s="85"/>
      <c r="J9" s="85"/>
      <c r="K9" s="85"/>
    </row>
    <row r="10" spans="1:11" ht="97.5" customHeight="1" x14ac:dyDescent="0.25">
      <c r="A10" s="342"/>
      <c r="B10" s="224" t="str">
        <f>IF('PL EN'!$B$1="Polski","Display Dymaniczny","Dynamic Display")</f>
        <v>Display Dymaniczny</v>
      </c>
      <c r="C10" s="225" t="str">
        <f>IF('PL EN'!$B$1="Polski","Display Dymaniczny","Dynamic Display")</f>
        <v>Display Dymaniczny</v>
      </c>
      <c r="D10" s="226" t="str">
        <f>IF('PL EN'!$B$1="Polski",CONCATENATE("Okodowanie PX oraz pełen feed produktowy (dla kampanii remarketingowej) lub produkty wybrane do promocji.",CHAR(10),"Logotyp w formacie SVG (lub dowolony format wektorowy)",CHAR(10),"Display dynamiczny oferuje formaty:",CHAR(10),"970x200, 970x300, 940x200, 750x200, 300x250, 300x600, 550x290, 585x455, 300x180, 880x560, 225x280, 170x200, 160x600"),CONCATENATE("PX code and full product feed (for marketing campaign) or products selected to promote.",CHAR(10),"Logotype in SVG format (or any vector format)",CHAR(10),"Dynamic display offers the following formats:",CHAR(10),"970×200, 970×300, 940×200, 750×200, 300×250, 300×600, 550×290, 585×455, 300×180, 880×560, 225×280, 170×200, 160×600"))</f>
        <v>Okodowanie PX oraz pełen feed produktowy (dla kampanii remarketingowej) lub produkty wybrane do promocji.
Logotyp w formacie SVG (lub dowolony format wektorowy)
Display dynamiczny oferuje formaty:
970x200, 970x300, 940x200, 750x200, 300x250, 300x600, 550x290, 585x455, 300x180, 880x560, 225x280, 170x200, 160x600</v>
      </c>
      <c r="E10" s="227" t="str">
        <f>IF('PL EN'!$B$1="Polski","brak","none")</f>
        <v>brak</v>
      </c>
      <c r="F10" s="202" t="s">
        <v>1625</v>
      </c>
      <c r="G10" s="85"/>
      <c r="H10" s="85"/>
      <c r="I10" s="85"/>
      <c r="J10" s="85"/>
      <c r="K10" s="85"/>
    </row>
    <row r="11" spans="1:11" ht="82.5" customHeight="1" x14ac:dyDescent="0.25">
      <c r="A11" s="342"/>
      <c r="B11" s="224" t="str">
        <f>IF('PL EN'!$B$1="Polski","Mailing Dymaniczny","Dynamic Mailing")</f>
        <v>Mailing Dymaniczny</v>
      </c>
      <c r="C11" s="225" t="str">
        <f>IF('PL EN'!$B$1="Polski","Mailing Dymaniczny","Dynamic Mailing")</f>
        <v>Mailing Dymaniczny</v>
      </c>
      <c r="D11" s="226" t="str">
        <f>IF('PL EN'!$B$1="Polski",CONCATENATE("Okodowanie PX oraz pełen feed produktowy (dla kampanii remarketingowej) lub produkty wybrane do promocji.",CHAR(10),"Górny banner o wymiarach standardowego DBB: 750x200",CHAR(10),"Kolor w formacie RGB dla cen oraz tekstu i tła buttonu CTA.",CHAR(10),"Treść CTA do 10 znaków."),CONCATENATE("PX code and full product feed (for marketing campaign) or products selected to promote.",CHAR(10),"Top banner in standard DBB format: 750×200",CHAR(10),"RGB color scheme for prices and well as CTA button text and background.",CHAR(10),"CTA content up to 10 characters."))</f>
        <v>Okodowanie PX oraz pełen feed produktowy (dla kampanii remarketingowej) lub produkty wybrane do promocji.
Górny banner o wymiarach standardowego DBB: 750x200
Kolor w formacie RGB dla cen oraz tekstu i tła buttonu CTA.
Treść CTA do 10 znaków.</v>
      </c>
      <c r="E11" s="225" t="s">
        <v>960</v>
      </c>
      <c r="F11" s="196"/>
      <c r="G11" s="85"/>
      <c r="H11" s="85"/>
      <c r="I11" s="85"/>
      <c r="J11" s="85"/>
      <c r="K11" s="85"/>
    </row>
    <row r="12" spans="1:11" ht="63.75" x14ac:dyDescent="0.25">
      <c r="A12" s="342"/>
      <c r="B12" s="224" t="s">
        <v>1204</v>
      </c>
      <c r="C12" s="225" t="s">
        <v>1204</v>
      </c>
      <c r="D12" s="226" t="s">
        <v>1205</v>
      </c>
      <c r="E12" s="225" t="s">
        <v>960</v>
      </c>
      <c r="F12" s="196"/>
      <c r="G12" s="85"/>
      <c r="H12" s="85"/>
      <c r="I12" s="85"/>
      <c r="J12" s="85"/>
      <c r="K12" s="85"/>
    </row>
    <row r="13" spans="1:11" ht="128.25" customHeight="1" x14ac:dyDescent="0.25">
      <c r="A13" s="343"/>
      <c r="B13" s="198" t="s">
        <v>1206</v>
      </c>
      <c r="C13" s="220" t="s">
        <v>1206</v>
      </c>
      <c r="D13" s="221" t="s">
        <v>1207</v>
      </c>
      <c r="E13" s="220" t="s">
        <v>960</v>
      </c>
      <c r="F13" s="204" t="s">
        <v>1625</v>
      </c>
      <c r="G13" s="85"/>
      <c r="H13" s="85"/>
      <c r="I13" s="85"/>
      <c r="J13" s="85"/>
      <c r="K13" s="85"/>
    </row>
    <row r="14" spans="1:11" ht="89.25" x14ac:dyDescent="0.25">
      <c r="A14" s="341" t="s">
        <v>1208</v>
      </c>
      <c r="B14" s="222" t="s">
        <v>1209</v>
      </c>
      <c r="C14" s="229" t="str">
        <f>IF('PL EN'!$B$1="Polski",CONCATENATE("Halfpage",CHAR(10),"Content Box",CHAR(10),"Content Box",CHAR(10),"Midbox",CHAR(10),"Belka Reklamowa",CHAR(10),"WP Box",CHAR(10),"Boksy w Sekcjach Tematycznych"),CONCATENATE("Halfpage",CHAR(10),"Content Box",CHAR(10),"Content Box",CHAR(10),"Midbox",CHAR(10),"Website Banner",CHAR(10),"WP Box",CHAR(10),"Boxes in Thematic Sections"))</f>
        <v>Halfpage
Content Box
Content Box
Midbox
Belka Reklamowa
WP Box
Boksy w Sekcjach Tematycznych</v>
      </c>
      <c r="D14" s="146" t="s">
        <v>1210</v>
      </c>
      <c r="E14" s="146" t="s">
        <v>1211</v>
      </c>
      <c r="F14" s="196"/>
      <c r="G14" s="85"/>
      <c r="H14" s="85"/>
      <c r="I14" s="85" t="s">
        <v>1169</v>
      </c>
      <c r="J14" s="85"/>
      <c r="K14" s="85"/>
    </row>
    <row r="15" spans="1:11" x14ac:dyDescent="0.25">
      <c r="A15" s="343"/>
      <c r="B15" s="198" t="str">
        <f>IF('PL EN'!$B$1="Polski","Zajawka Natywna","Native Lead")</f>
        <v>Zajawka Natywna</v>
      </c>
      <c r="C15" s="220" t="str">
        <f>IF('PL EN'!$B$1="Polski","Zajawka Natywna","Native Lead")</f>
        <v>Zajawka Natywna</v>
      </c>
      <c r="D15" s="220" t="str">
        <f>IF('PL EN'!$B$1="Polski","Treść do 50 znaków, Grafika 350x216","Content of up to 50 characters, graphics 350×216")</f>
        <v>Treść do 50 znaków, Grafika 350x216</v>
      </c>
      <c r="E15" s="220" t="s">
        <v>957</v>
      </c>
      <c r="F15" s="31"/>
      <c r="G15" s="85"/>
      <c r="H15" s="85"/>
      <c r="I15" s="85"/>
      <c r="J15" s="85"/>
      <c r="K15" s="85"/>
    </row>
    <row r="16" spans="1:11" ht="40.5" customHeight="1" x14ac:dyDescent="0.25">
      <c r="A16" s="341" t="s">
        <v>1212</v>
      </c>
      <c r="B16" s="222" t="str">
        <f>IF('PL EN'!$B$1="Polski","Display Statyczny Premium","Premium Static Display")</f>
        <v>Display Statyczny Premium</v>
      </c>
      <c r="C16" s="350" t="s">
        <v>1213</v>
      </c>
      <c r="D16" s="350" t="s">
        <v>1214</v>
      </c>
      <c r="E16" s="350" t="s">
        <v>1215</v>
      </c>
      <c r="F16" s="202" t="s">
        <v>1625</v>
      </c>
      <c r="G16" s="85"/>
      <c r="H16" s="85"/>
      <c r="I16" s="85"/>
      <c r="J16" s="85"/>
      <c r="K16" s="85"/>
    </row>
    <row r="17" spans="1:9" ht="43.5" customHeight="1" x14ac:dyDescent="0.25">
      <c r="A17" s="342"/>
      <c r="B17" s="230" t="str">
        <f>IF('PL EN'!$B$1="Polski","Display Statyczny","Static Display")</f>
        <v>Display Statyczny</v>
      </c>
      <c r="C17" s="350"/>
      <c r="D17" s="350"/>
      <c r="E17" s="350"/>
      <c r="F17" s="203" t="s">
        <v>1625</v>
      </c>
      <c r="G17" s="85"/>
      <c r="H17" s="85"/>
      <c r="I17" s="85"/>
    </row>
    <row r="18" spans="1:9" ht="39.75" customHeight="1" x14ac:dyDescent="0.25">
      <c r="A18" s="342"/>
      <c r="B18" s="224" t="s">
        <v>1216</v>
      </c>
      <c r="C18" s="351"/>
      <c r="D18" s="351"/>
      <c r="E18" s="351"/>
      <c r="F18" s="196" t="s">
        <v>1626</v>
      </c>
      <c r="G18" s="85"/>
      <c r="H18" s="85"/>
      <c r="I18" s="85"/>
    </row>
    <row r="19" spans="1:9" ht="94.5" customHeight="1" x14ac:dyDescent="0.25">
      <c r="A19" s="342"/>
      <c r="B19" s="230" t="s">
        <v>1217</v>
      </c>
      <c r="C19" s="144" t="s">
        <v>1218</v>
      </c>
      <c r="D19" s="144" t="str">
        <f>IF('PL EN'!$B$1="Polski",CONCATENATE("Klient powinien dostarczyć kreację HTML5  o wymiarach i wadze odpowiadających kreacji standardowej. Ponadto, klient powinien dostarczyć plik mp4 / webm, zawierający materiał video.",CHAR(10),"Maksymalna dopuszczalna waga pliku video to 1.5MB. Materiał video może startować samoczynnie (musi być wtedy wyciszony) lub po kliku użytkownika (dozwolony jest wtedy start  z włączonym dźwiękiem)."),CONCATENATE("Customer should provide a HTML5 creation with dimensions and size of a standard creation. Moreover, the customer should provide an mp4/webm file with video content.",CHAR(10),"Total size of a video file must be 1.5 MB or less. Video can start automatically (if so, it must be muted) or upon user click (in such case the sound can be on)."))</f>
        <v>Klient powinien dostarczyć kreację HTML5  o wymiarach i wadze odpowiadających kreacji standardowej. Ponadto, klient powinien dostarczyć plik mp4 / webm, zawierający materiał video.
Maksymalna dopuszczalna waga pliku video to 1.5MB. Materiał video może startować samoczynnie (musi być wtedy wyciszony) lub po kliku użytkownika (dozwolony jest wtedy start  z włączonym dźwiękiem).</v>
      </c>
      <c r="E19" s="227" t="s">
        <v>1219</v>
      </c>
      <c r="F19" s="196" t="s">
        <v>1626</v>
      </c>
      <c r="G19" s="85"/>
      <c r="H19" s="85"/>
      <c r="I19" s="85"/>
    </row>
    <row r="20" spans="1:9" ht="38.25" x14ac:dyDescent="0.25">
      <c r="A20" s="343"/>
      <c r="B20" s="198" t="s">
        <v>1220</v>
      </c>
      <c r="C20" s="220" t="str">
        <f>IF('PL EN'!$B$1="Polski","Kreacja Natywna","Native Creation")</f>
        <v>Kreacja Natywna</v>
      </c>
      <c r="D20" s="221" t="str">
        <f>IF('PL EN'!$B$1="Polski",CONCATENATE("Tekst do 50 znaków",CHAR(10),"wideo 30 sekund max, bitrate  - max 512kbps, zalecane 256;",CHAR(10),"(format 16:9), mp4,webm (wymagane oba formaty)"),CONCATENATE("Text up to 50 characters",CHAR(10),"Video max. 30 seconds, bitrate max. 512 kb/s, recommended 256 kb/s",CHAR(10),"(16:9 format), mp4, webm (both formats required)"))</f>
        <v>Tekst do 50 znaków
wideo 30 sekund max, bitrate  - max 512kbps, zalecane 256;
(format 16:9), mp4,webm (wymagane oba formaty)</v>
      </c>
      <c r="E20" s="220" t="s">
        <v>1221</v>
      </c>
      <c r="F20" s="31" t="s">
        <v>1626</v>
      </c>
      <c r="G20" s="85"/>
      <c r="H20" s="85"/>
      <c r="I20" s="85"/>
    </row>
    <row r="21" spans="1:9" x14ac:dyDescent="0.25">
      <c r="A21" s="341" t="s">
        <v>50</v>
      </c>
      <c r="B21" s="222" t="str">
        <f>IF('PL EN'!$B$1="Polski","Banner Skalowany","Scalable Banner")</f>
        <v>Banner Skalowany</v>
      </c>
      <c r="C21" s="223" t="str">
        <f>IF('PL EN'!$B$1="Polski","Banner Skalowany","Scalable Banner")</f>
        <v>Banner Skalowany</v>
      </c>
      <c r="D21" s="223" t="s">
        <v>934</v>
      </c>
      <c r="E21" s="223" t="s">
        <v>1222</v>
      </c>
      <c r="F21" s="202" t="s">
        <v>1625</v>
      </c>
      <c r="G21" s="85"/>
      <c r="H21" s="85"/>
      <c r="I21" s="85"/>
    </row>
    <row r="22" spans="1:9" x14ac:dyDescent="0.25">
      <c r="A22" s="342"/>
      <c r="B22" s="230" t="s">
        <v>1090</v>
      </c>
      <c r="C22" s="227" t="s">
        <v>1090</v>
      </c>
      <c r="D22" s="227" t="s">
        <v>983</v>
      </c>
      <c r="E22" s="227" t="s">
        <v>1222</v>
      </c>
      <c r="F22" s="203" t="s">
        <v>1625</v>
      </c>
      <c r="G22" s="85"/>
      <c r="H22" s="85"/>
      <c r="I22" s="85"/>
    </row>
    <row r="23" spans="1:9" x14ac:dyDescent="0.25">
      <c r="A23" s="342"/>
      <c r="B23" s="230" t="str">
        <f>IF('PL EN'!$B$1="Polski","Rectangle Skalowany","Scalable Rectangle")</f>
        <v>Rectangle Skalowany</v>
      </c>
      <c r="C23" s="227" t="str">
        <f>IF('PL EN'!$B$1="Polski","Rectangle Skalowany","Scalable Rectangle")</f>
        <v>Rectangle Skalowany</v>
      </c>
      <c r="D23" s="227" t="s">
        <v>1223</v>
      </c>
      <c r="E23" s="227" t="s">
        <v>1222</v>
      </c>
      <c r="F23" s="196" t="s">
        <v>1626</v>
      </c>
      <c r="G23" s="85"/>
      <c r="H23" s="85"/>
      <c r="I23" s="85"/>
    </row>
    <row r="24" spans="1:9" ht="63.75" x14ac:dyDescent="0.25">
      <c r="A24" s="342"/>
      <c r="B24" s="230" t="s">
        <v>1224</v>
      </c>
      <c r="C24" s="144" t="s">
        <v>1225</v>
      </c>
      <c r="D24" s="144" t="s">
        <v>1226</v>
      </c>
      <c r="E24" s="144" t="s">
        <v>1227</v>
      </c>
      <c r="F24" s="202" t="s">
        <v>1625</v>
      </c>
      <c r="G24" s="85"/>
      <c r="H24" s="85"/>
      <c r="I24" s="85"/>
    </row>
    <row r="25" spans="1:9" ht="51" customHeight="1" x14ac:dyDescent="0.25">
      <c r="A25" s="343"/>
      <c r="B25" s="198" t="str">
        <f>IF('PL EN'!$B$1="Polski","Karuzela","Carousel")</f>
        <v>Karuzela</v>
      </c>
      <c r="C25" s="221" t="s">
        <v>1090</v>
      </c>
      <c r="D25" s="221" t="str">
        <f>IF('PL EN'!$B$1="Polski","Górna część: logo klienta (jpg 40x40px) tytuł nie dłuższy niż 30 znaków ze spacjami, w dolnej części znajduje się od 4 do max 8 slajdów z grafiką przewijaną w lewo i prawo (jpg 158x158px)","Upper part: customer logo (jpg 40×40 px), title up to 30 characters including spaces. Lower Part: 4 to 8 slides with graphic content scrollable left and right (jpg 158×158 px)")</f>
        <v>Górna część: logo klienta (jpg 40x40px) tytuł nie dłuższy niż 30 znaków ze spacjami, w dolnej części znajduje się od 4 do max 8 slajdów z grafiką przewijaną w lewo i prawo (jpg 158x158px)</v>
      </c>
      <c r="E25" s="220" t="s">
        <v>1219</v>
      </c>
      <c r="F25" s="204" t="s">
        <v>1625</v>
      </c>
      <c r="G25" s="85"/>
      <c r="H25" s="85"/>
      <c r="I25" s="85"/>
    </row>
    <row r="26" spans="1:9" ht="30" customHeight="1" x14ac:dyDescent="0.25">
      <c r="A26" s="344" t="str">
        <f>IF('PL EN'!$B$1="Polski","Poczta","Mail")</f>
        <v>Poczta</v>
      </c>
      <c r="B26" s="231" t="str">
        <f>IF('PL EN'!$B$1="Polski","Mailing Statyczny","Static Mailing")</f>
        <v>Mailing Statyczny</v>
      </c>
      <c r="C26" s="355" t="s">
        <v>1142</v>
      </c>
      <c r="D26" s="350" t="str">
        <f>IF('PL EN'!$B$1="Polski",CONCATENATE("HTML (z elementami graficznymi), tryb kodowania: ISO-8859-2",CHAR(10),"Umieszczenie parametrów 'cid:' i 'KLIK'",CHAR(10),"Kreacja w całości klikalna",CHAR(10),"Niezbędne dane: nadawca, tytuł (rekomendacja do 80 znaków), stopka"),CONCATENATE("HTML (with graphic items), coding mode: ISO-8859-2",CHAR(10),"'cid:' and 'KLIK' parameter placement",CHAR(10),"Fully clickable content",CHAR(10),"Required details: sender, title, footnote"))</f>
        <v>HTML (z elementami graficznymi), tryb kodowania: ISO-8859-2
Umieszczenie parametrów 'cid:' i 'KLIK'
Kreacja w całości klikalna
Niezbędne dane: nadawca, tytuł (rekomendacja do 80 znaków), stopka</v>
      </c>
      <c r="E26" s="355" t="s">
        <v>960</v>
      </c>
      <c r="F26" s="196"/>
      <c r="G26" s="85"/>
      <c r="H26" s="85"/>
      <c r="I26" s="85"/>
    </row>
    <row r="27" spans="1:9" ht="32.25" customHeight="1" x14ac:dyDescent="0.25">
      <c r="A27" s="345"/>
      <c r="B27" s="232" t="str">
        <f>IF('PL EN'!$B$1="Polski","Mailing - Zakładka Oferty","Mailing - Offer Tab")</f>
        <v>Mailing - Zakładka Oferty</v>
      </c>
      <c r="C27" s="356"/>
      <c r="D27" s="356"/>
      <c r="E27" s="356"/>
      <c r="F27" s="17"/>
      <c r="G27" s="85"/>
      <c r="H27" s="85"/>
      <c r="I27" s="85"/>
    </row>
    <row r="28" spans="1:9" ht="81" customHeight="1" x14ac:dyDescent="0.25">
      <c r="A28" s="345"/>
      <c r="B28" s="233" t="s">
        <v>1054</v>
      </c>
      <c r="C28" s="144" t="s">
        <v>1054</v>
      </c>
      <c r="D28" s="144" t="str">
        <f>IF('PL EN'!$B$1="Polski",CONCATENATE("Nazwa klienta do 25 znaków",CHAR(10),"Temat  główne hasło kampanii do 80 znaków",CHAR(10),"Call to action do 10 znaków",CHAR(10),"Nagłówek do 72 znaków",CHAR(10),"Grafika 1200 x 628 (bez tekstu i CTA)"),CONCATENATE("Customer name up to 25 characters",CHAR(10),"Subject – leading campaign slogan up to 25 characters",CHAR(10),"Call to action up to 10 characters",CHAR(10),"Graphics 1200×628"))</f>
        <v>Nazwa klienta do 25 znaków
Temat  główne hasło kampanii do 80 znaków
Call to action do 10 znaków
Nagłówek do 72 znaków
Grafika 1200 x 628 (bez tekstu i CTA)</v>
      </c>
      <c r="E28" s="227" t="s">
        <v>1088</v>
      </c>
      <c r="F28" s="17"/>
      <c r="G28" s="85"/>
      <c r="H28" s="85"/>
      <c r="I28" s="85"/>
    </row>
    <row r="29" spans="1:9" ht="109.5" customHeight="1" x14ac:dyDescent="0.25">
      <c r="A29" s="346"/>
      <c r="B29" s="199" t="str">
        <f>IF('PL EN'!$B$1="Polski","Poczta CPC","CPC Mail")</f>
        <v>Poczta CPC</v>
      </c>
      <c r="C29" s="221" t="str">
        <f>IF('PL EN'!$B$1="Polski",CONCATENATE("Login Box",CHAR(10),"Login Box (Mobile)",CHAR(10),"Logout Box",CHAR(10),"Bottom Box",CHAR(10),"Banner w Interfejsie (Mobile)",CHAR(10),"Lewy Boks",CHAR(10),"Skyscraper"),CONCATENATE("Login Box",CHAR(10),"Login Box (Mobile)",CHAR(10),"Logout Box",CHAR(10),"Bottom Box",CHAR(10),"Interface Banner (Mobile)",CHAR(10),"Left Box",CHAR(10),"Skyscraper"))</f>
        <v>Login Box
Login Box (Mobile)
Logout Box
Bottom Box
Banner w Interfejsie (Mobile)
Lewy Boks
Skyscraper</v>
      </c>
      <c r="D29" s="221" t="s">
        <v>1228</v>
      </c>
      <c r="E29" s="221" t="s">
        <v>1229</v>
      </c>
      <c r="F29" s="202" t="s">
        <v>1625</v>
      </c>
      <c r="G29" s="85"/>
      <c r="H29" s="85"/>
      <c r="I29" s="85"/>
    </row>
    <row r="30" spans="1:9" ht="25.5" customHeight="1" x14ac:dyDescent="0.25">
      <c r="A30" s="341" t="s">
        <v>1230</v>
      </c>
      <c r="B30" s="222" t="s">
        <v>1231</v>
      </c>
      <c r="C30" s="350" t="str">
        <f>IF('PL EN'!$B$1="Polski",CONCATENATE("Kreacja Tekstowa",CHAR(10),"Kreacja Tekstowo-Graficzna",CHAR(10),"Kreacja Natywna (Related Content)"),CONCATENATE("Text Creation",CHAR(10),"Text&amp;Graphic Creation",CHAR(10),"Native Creation (Related Content)"))</f>
        <v>Kreacja Tekstowa
Kreacja Tekstowo-Graficzna
Kreacja Natywna (Related Content)</v>
      </c>
      <c r="D30" s="350" t="str">
        <f>IF('PL EN'!$B$1="Polski",CONCATENATE("Tytuł do 30 znaków, Treść do 90 znaków",CHAR(10),"Tytuł do 30 znaków, Treść do 90 znaków, Grafika 350x216 (bez tekstu i CTA)",CHAR(10),"Treść do 50 znaków, Grafika 350x216 (bez tekstu i CTA)"),CONCATENATE("Title up to 30 characters, content up to 90 characters",CHAR(10),"Title up to 30 characters, content up to 90 characters, graphics 350×216",CHAR(10),"Content up to 50 characters, graphics 350×216"))</f>
        <v>Tytuł do 30 znaków, Treść do 90 znaków
Tytuł do 30 znaków, Treść do 90 znaków, Grafika 350x216 (bez tekstu i CTA)
Treść do 50 znaków, Grafika 350x216 (bez tekstu i CTA)</v>
      </c>
      <c r="E30" s="350" t="str">
        <f>IF('PL EN'!$B$1="Polski",CONCATENATE("brak",CHAR(10),"60 kB",CHAR(10),"60 kB"),CONCATENATE("none",CHAR(10),"60 kB",CHAR(10),"60 kB"))</f>
        <v>brak
60 kB
60 kB</v>
      </c>
      <c r="F30" s="201" t="s">
        <v>1625</v>
      </c>
      <c r="G30" s="85"/>
      <c r="H30" s="85"/>
      <c r="I30" s="85"/>
    </row>
    <row r="31" spans="1:9" ht="25.5" customHeight="1" x14ac:dyDescent="0.25">
      <c r="A31" s="343"/>
      <c r="B31" s="198" t="s">
        <v>1232</v>
      </c>
      <c r="C31" s="350"/>
      <c r="D31" s="350"/>
      <c r="E31" s="350"/>
      <c r="F31" s="197"/>
      <c r="G31" s="85"/>
      <c r="H31" s="85"/>
      <c r="I31" s="85"/>
    </row>
    <row r="32" spans="1:9" ht="128.25" x14ac:dyDescent="0.25">
      <c r="A32" s="341" t="s">
        <v>1233</v>
      </c>
      <c r="B32" s="222" t="s">
        <v>1234</v>
      </c>
      <c r="C32" s="234" t="s">
        <v>1523</v>
      </c>
      <c r="D32" s="235" t="s">
        <v>1235</v>
      </c>
      <c r="E32" s="223" t="s">
        <v>937</v>
      </c>
      <c r="F32" s="15"/>
      <c r="G32" s="85"/>
      <c r="H32" s="85"/>
      <c r="I32" s="85"/>
    </row>
    <row r="33" spans="1:6" x14ac:dyDescent="0.25">
      <c r="A33" s="343"/>
      <c r="B33" s="198" t="s">
        <v>1236</v>
      </c>
      <c r="C33" s="347" t="s">
        <v>1237</v>
      </c>
      <c r="D33" s="348"/>
      <c r="E33" s="349"/>
      <c r="F33" s="236" t="s">
        <v>1625</v>
      </c>
    </row>
    <row r="34" spans="1:6" x14ac:dyDescent="0.25">
      <c r="A34" s="63" t="s">
        <v>1238</v>
      </c>
      <c r="B34" s="63" t="s">
        <v>1239</v>
      </c>
      <c r="C34" s="352" t="s">
        <v>1240</v>
      </c>
      <c r="D34" s="353"/>
      <c r="E34" s="354"/>
      <c r="F34" s="32"/>
    </row>
  </sheetData>
  <mergeCells count="25">
    <mergeCell ref="F6:F7"/>
    <mergeCell ref="D1:F3"/>
    <mergeCell ref="C34:E34"/>
    <mergeCell ref="C26:C27"/>
    <mergeCell ref="D26:D27"/>
    <mergeCell ref="C6:C7"/>
    <mergeCell ref="D6:D7"/>
    <mergeCell ref="E6:E7"/>
    <mergeCell ref="E26:E27"/>
    <mergeCell ref="A32:A33"/>
    <mergeCell ref="C33:E33"/>
    <mergeCell ref="C16:C18"/>
    <mergeCell ref="D16:D18"/>
    <mergeCell ref="E16:E18"/>
    <mergeCell ref="A30:A31"/>
    <mergeCell ref="E30:E31"/>
    <mergeCell ref="C30:C31"/>
    <mergeCell ref="D30:D31"/>
    <mergeCell ref="A6:A7"/>
    <mergeCell ref="B6:B7"/>
    <mergeCell ref="A16:A20"/>
    <mergeCell ref="A21:A25"/>
    <mergeCell ref="A26:A29"/>
    <mergeCell ref="A8:A13"/>
    <mergeCell ref="A14:A15"/>
  </mergeCells>
  <hyperlinks>
    <hyperlink ref="F8" r:id="rId1"/>
    <hyperlink ref="F10" r:id="rId2"/>
    <hyperlink ref="F9" r:id="rId3"/>
    <hyperlink ref="F13" r:id="rId4"/>
    <hyperlink ref="F16" r:id="rId5"/>
    <hyperlink ref="F17" r:id="rId6"/>
    <hyperlink ref="F24" r:id="rId7"/>
    <hyperlink ref="F22" r:id="rId8"/>
    <hyperlink ref="F21" r:id="rId9"/>
    <hyperlink ref="F25" r:id="rId10"/>
    <hyperlink ref="F29" r:id="rId11"/>
    <hyperlink ref="F30" r:id="rId12"/>
    <hyperlink ref="F33" r:id="rId13"/>
  </hyperlinks>
  <pageMargins left="0" right="0" top="0" bottom="0" header="0" footer="0"/>
  <pageSetup paperSize="9" orientation="landscape" r:id="rId14"/>
  <drawing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3F6E9228201E64DBDFE7D76514306D6" ma:contentTypeVersion="4" ma:contentTypeDescription="Utwórz nowy dokument." ma:contentTypeScope="" ma:versionID="b9825c785056aae604cae31dff09876c">
  <xsd:schema xmlns:xsd="http://www.w3.org/2001/XMLSchema" xmlns:xs="http://www.w3.org/2001/XMLSchema" xmlns:p="http://schemas.microsoft.com/office/2006/metadata/properties" xmlns:ns2="c23223f7-6996-434d-8bf8-5a709a08008e" xmlns:ns3="7f7fb452-afa2-4fc0-bd22-7edb0b7afec8" targetNamespace="http://schemas.microsoft.com/office/2006/metadata/properties" ma:root="true" ma:fieldsID="70e7dea9a7fd6b12715b17825bcf5007" ns2:_="" ns3:_="">
    <xsd:import namespace="c23223f7-6996-434d-8bf8-5a709a08008e"/>
    <xsd:import namespace="7f7fb452-afa2-4fc0-bd22-7edb0b7afec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3223f7-6996-434d-8bf8-5a709a080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7fb452-afa2-4fc0-bd22-7edb0b7afec8"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7f7fb452-afa2-4fc0-bd22-7edb0b7afec8">
      <UserInfo>
        <DisplayName>Balewski Krzysztof</DisplayName>
        <AccountId>35</AccountId>
        <AccountType/>
      </UserInfo>
      <UserInfo>
        <DisplayName>Chabas Marta</DisplayName>
        <AccountId>39</AccountId>
        <AccountType/>
      </UserInfo>
      <UserInfo>
        <DisplayName>Karaszewska Julia</DisplayName>
        <AccountId>40</AccountId>
        <AccountType/>
      </UserInfo>
      <UserInfo>
        <DisplayName>Jędras Krzysztof</DisplayName>
        <AccountId>41</AccountId>
        <AccountType/>
      </UserInfo>
      <UserInfo>
        <DisplayName>Sendrowski Paweł</DisplayName>
        <AccountId>42</AccountId>
        <AccountType/>
      </UserInfo>
      <UserInfo>
        <DisplayName>Buczkowski Bartłomiej</DisplayName>
        <AccountId>13</AccountId>
        <AccountType/>
      </UserInfo>
      <UserInfo>
        <DisplayName>Sadowska Ewa</DisplayName>
        <AccountId>12</AccountId>
        <AccountType/>
      </UserInfo>
      <UserInfo>
        <DisplayName>Graczykowski Maciej</DisplayName>
        <AccountId>45</AccountId>
        <AccountType/>
      </UserInfo>
      <UserInfo>
        <DisplayName>Joachimczak Jakub</DisplayName>
        <AccountId>46</AccountId>
        <AccountType/>
      </UserInfo>
      <UserInfo>
        <DisplayName>Ferenc-Stępkowska Agnieszka</DisplayName>
        <AccountId>47</AccountId>
        <AccountType/>
      </UserInfo>
      <UserInfo>
        <DisplayName>Semeniuk Marek</DisplayName>
        <AccountId>48</AccountId>
        <AccountType/>
      </UserInfo>
    </SharedWithUsers>
  </documentManagement>
</p:properties>
</file>

<file path=customXml/itemProps1.xml><?xml version="1.0" encoding="utf-8"?>
<ds:datastoreItem xmlns:ds="http://schemas.openxmlformats.org/officeDocument/2006/customXml" ds:itemID="{00E748FA-A44D-4CFA-A3CA-065195A2175A}">
  <ds:schemaRefs>
    <ds:schemaRef ds:uri="http://schemas.microsoft.com/sharepoint/v3/contenttype/forms"/>
  </ds:schemaRefs>
</ds:datastoreItem>
</file>

<file path=customXml/itemProps2.xml><?xml version="1.0" encoding="utf-8"?>
<ds:datastoreItem xmlns:ds="http://schemas.openxmlformats.org/officeDocument/2006/customXml" ds:itemID="{73FE7D63-490E-4B61-80E8-4E8A3695C8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3223f7-6996-434d-8bf8-5a709a08008e"/>
    <ds:schemaRef ds:uri="7f7fb452-afa2-4fc0-bd22-7edb0b7afe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D6F156-1C80-4B5F-ADB3-D30A472D36D9}">
  <ds:schemaRefs>
    <ds:schemaRef ds:uri="http://schemas.microsoft.com/office/2006/metadata/properties"/>
    <ds:schemaRef ds:uri="http://purl.org/dc/terms/"/>
    <ds:schemaRef ds:uri="http://purl.org/dc/elements/1.1/"/>
    <ds:schemaRef ds:uri="http://purl.org/dc/dcmitype/"/>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7f7fb452-afa2-4fc0-bd22-7edb0b7afec8"/>
    <ds:schemaRef ds:uri="c23223f7-6996-434d-8bf8-5a709a0800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PL EN</vt:lpstr>
      <vt:lpstr>Ogólne zasady</vt:lpstr>
      <vt:lpstr>All</vt:lpstr>
      <vt:lpstr>Perfo</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2021-11-23T15:57:28Z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0x01010033F6E9228201E64DBDFE7D76514306D6</vt:lpwstr>
  </property>
</Properties>
</file>